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vnateljica\Desktop\7. sjednica\"/>
    </mc:Choice>
  </mc:AlternateContent>
  <xr:revisionPtr revIDLastSave="0" documentId="8_{2B242D86-F8F5-4CBC-8862-2B12B25B27C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AŽETAK" sheetId="1" r:id="rId1"/>
    <sheet name="Račun prihoda i rashoda" sheetId="9" r:id="rId2"/>
    <sheet name="Rashodi prema funkcijskoj kl" sheetId="5" r:id="rId3"/>
    <sheet name="Programska klasifikacija" sheetId="10" r:id="rId4"/>
    <sheet name="Račun financiranja" sheetId="6" r:id="rId5"/>
    <sheet name="Posebni dio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10" l="1"/>
  <c r="C105" i="10"/>
  <c r="C91" i="10"/>
  <c r="C150" i="10"/>
  <c r="C151" i="10"/>
  <c r="G7" i="5"/>
  <c r="G8" i="5"/>
  <c r="G9" i="5"/>
  <c r="G14" i="5"/>
  <c r="G15" i="5"/>
  <c r="G16" i="5"/>
  <c r="G18" i="5"/>
  <c r="G19" i="5"/>
  <c r="G20" i="5"/>
  <c r="G21" i="5"/>
  <c r="G22" i="5"/>
  <c r="G23" i="5"/>
  <c r="G24" i="5"/>
  <c r="G25" i="5"/>
  <c r="G28" i="5"/>
  <c r="G33" i="5"/>
  <c r="G41" i="5"/>
  <c r="G45" i="5"/>
  <c r="G46" i="5"/>
  <c r="G47" i="5"/>
  <c r="G48" i="5"/>
  <c r="G49" i="5"/>
  <c r="G50" i="5"/>
  <c r="G52" i="5"/>
  <c r="G54" i="5"/>
  <c r="G56" i="5"/>
  <c r="G60" i="5"/>
  <c r="G61" i="5"/>
  <c r="G62" i="5"/>
  <c r="G63" i="5"/>
  <c r="G64" i="5"/>
  <c r="G65" i="5"/>
  <c r="G66" i="5"/>
  <c r="G69" i="5"/>
  <c r="G71" i="5"/>
  <c r="G73" i="5"/>
  <c r="G78" i="5"/>
  <c r="G85" i="5"/>
  <c r="G96" i="5"/>
  <c r="G102" i="5"/>
  <c r="G104" i="5"/>
  <c r="G109" i="5"/>
  <c r="G126" i="5"/>
  <c r="G127" i="5"/>
  <c r="G128" i="5"/>
  <c r="G129" i="5"/>
  <c r="G130" i="5"/>
  <c r="G131" i="5"/>
  <c r="G132" i="5"/>
  <c r="F7" i="5"/>
  <c r="F8" i="5"/>
  <c r="F9" i="5"/>
  <c r="F19" i="5"/>
  <c r="F20" i="5"/>
  <c r="F21" i="5"/>
  <c r="F22" i="5"/>
  <c r="F23" i="5"/>
  <c r="F24" i="5"/>
  <c r="F25" i="5"/>
  <c r="F26" i="5"/>
  <c r="F27" i="5"/>
  <c r="F28" i="5"/>
  <c r="F29" i="5"/>
  <c r="F33" i="5"/>
  <c r="F36" i="5"/>
  <c r="F38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60" i="5"/>
  <c r="F61" i="5"/>
  <c r="F62" i="5"/>
  <c r="F63" i="5"/>
  <c r="F64" i="5"/>
  <c r="F65" i="5"/>
  <c r="F66" i="5"/>
  <c r="F67" i="5"/>
  <c r="F69" i="5"/>
  <c r="F70" i="5"/>
  <c r="F71" i="5"/>
  <c r="F72" i="5"/>
  <c r="F73" i="5"/>
  <c r="F74" i="5"/>
  <c r="F75" i="5"/>
  <c r="F76" i="5"/>
  <c r="F78" i="5"/>
  <c r="F79" i="5"/>
  <c r="F80" i="5"/>
  <c r="F81" i="5"/>
  <c r="F84" i="5"/>
  <c r="F85" i="5"/>
  <c r="F86" i="5"/>
  <c r="F87" i="5"/>
  <c r="F88" i="5"/>
  <c r="F89" i="5"/>
  <c r="F90" i="5"/>
  <c r="F92" i="5"/>
  <c r="F93" i="5"/>
  <c r="F94" i="5"/>
  <c r="F96" i="5"/>
  <c r="F97" i="5"/>
  <c r="F98" i="5"/>
  <c r="F99" i="5"/>
  <c r="F101" i="5"/>
  <c r="F102" i="5"/>
  <c r="F103" i="5"/>
  <c r="F104" i="5"/>
  <c r="F107" i="5"/>
  <c r="F109" i="5"/>
  <c r="F110" i="5"/>
  <c r="G6" i="5"/>
  <c r="F6" i="5"/>
  <c r="C6" i="5"/>
  <c r="D31" i="9"/>
  <c r="D3" i="9"/>
  <c r="C3" i="9"/>
  <c r="C31" i="9"/>
  <c r="G4" i="9"/>
  <c r="G5" i="9"/>
  <c r="G6" i="9"/>
  <c r="G7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31" i="9"/>
  <c r="G27" i="9"/>
  <c r="G28" i="9"/>
  <c r="G29" i="9"/>
  <c r="G30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51" i="9"/>
  <c r="G52" i="9"/>
  <c r="G53" i="9"/>
  <c r="G54" i="9"/>
  <c r="G55" i="9"/>
  <c r="G56" i="9"/>
  <c r="G59" i="9"/>
  <c r="G60" i="9"/>
  <c r="G61" i="9"/>
  <c r="G62" i="9"/>
  <c r="G63" i="9"/>
  <c r="G64" i="9"/>
  <c r="G65" i="9"/>
  <c r="G66" i="9"/>
  <c r="G67" i="9"/>
  <c r="G68" i="9"/>
  <c r="G69" i="9"/>
  <c r="G3" i="9"/>
  <c r="F7" i="9"/>
  <c r="F8" i="9"/>
  <c r="F9" i="9"/>
  <c r="F12" i="9"/>
  <c r="F13" i="9"/>
  <c r="F14" i="9"/>
  <c r="F15" i="9"/>
  <c r="F16" i="9"/>
  <c r="F17" i="9"/>
  <c r="F20" i="9"/>
  <c r="F21" i="9"/>
  <c r="F22" i="9"/>
  <c r="F23" i="9"/>
  <c r="F24" i="9"/>
  <c r="F25" i="9"/>
  <c r="F26" i="9"/>
  <c r="F31" i="9"/>
  <c r="F27" i="9"/>
  <c r="F28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8" i="9"/>
  <c r="F49" i="9"/>
  <c r="F50" i="9"/>
  <c r="F53" i="9"/>
  <c r="F54" i="9"/>
  <c r="F55" i="9"/>
  <c r="F56" i="9"/>
  <c r="F57" i="9"/>
  <c r="F58" i="9"/>
  <c r="F59" i="9"/>
  <c r="F60" i="9"/>
  <c r="F66" i="9"/>
  <c r="F67" i="9"/>
  <c r="F68" i="9"/>
  <c r="F69" i="9"/>
  <c r="F3" i="9"/>
  <c r="F14" i="1"/>
  <c r="F11" i="1"/>
  <c r="F8" i="1"/>
  <c r="K9" i="1" l="1"/>
  <c r="K12" i="1"/>
  <c r="K13" i="1"/>
  <c r="J9" i="1"/>
  <c r="J12" i="1"/>
  <c r="J13" i="1"/>
  <c r="I11" i="1"/>
  <c r="J11" i="1" s="1"/>
  <c r="I8" i="1"/>
  <c r="J8" i="1" s="1"/>
  <c r="H11" i="1"/>
  <c r="H8" i="1"/>
  <c r="G11" i="1"/>
  <c r="G8" i="1"/>
  <c r="H14" i="1" l="1"/>
  <c r="K11" i="1"/>
  <c r="K8" i="1"/>
  <c r="I14" i="1"/>
  <c r="G14" i="1"/>
</calcChain>
</file>

<file path=xl/sharedStrings.xml><?xml version="1.0" encoding="utf-8"?>
<sst xmlns="http://schemas.openxmlformats.org/spreadsheetml/2006/main" count="738" uniqueCount="212">
  <si>
    <t>PRIHODI UKUPNO</t>
  </si>
  <si>
    <t>RASHODI UKUPNO</t>
  </si>
  <si>
    <t>RASHODI 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</si>
  <si>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</si>
  <si>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</si>
  <si>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</si>
  <si>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</si>
  <si>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</si>
  <si>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</si>
  <si>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Razred</t>
  </si>
  <si>
    <t>Skupina</t>
  </si>
  <si>
    <t>Izvor</t>
  </si>
  <si>
    <t>Opći prihodi i primici</t>
  </si>
  <si>
    <t>B. RAČUN FINANCIRANJA</t>
  </si>
  <si>
    <t>Primici od financijske imovine i zaduživanja</t>
  </si>
  <si>
    <t>Izdaci za financijsku imovinu i otplate zajmova</t>
  </si>
  <si>
    <t>I. OPĆI DIO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</si>
  <si>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</si>
  <si>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</si>
  <si>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</si>
  <si>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</si>
  <si>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</si>
  <si>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</si>
  <si>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</si>
  <si>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C) PRENESENI VIŠAK ILI PRENESENI MANJAK I VIŠEGODIŠNJI PLAN URAVNOTEŽENJA</t>
  </si>
  <si>
    <t>Naziv</t>
  </si>
  <si>
    <t xml:space="preserve">INDEKS </t>
  </si>
  <si>
    <t>INDEKS</t>
  </si>
  <si>
    <t>Oznaka</t>
  </si>
  <si>
    <t>Ind. (5.) (4./1.)</t>
  </si>
  <si>
    <t>SVEUKUPNO RASHODI I IZDACI</t>
  </si>
  <si>
    <t>129 Zakonski standardi u zdravstvu</t>
  </si>
  <si>
    <t>K100005 Uređenje i dogradnja prostora i nabavka opreme i održavanje</t>
  </si>
  <si>
    <t>0712 Ostali medicinski proizvodi</t>
  </si>
  <si>
    <t>32 Materijalni rashodi</t>
  </si>
  <si>
    <t>323 Rashodi za usluge</t>
  </si>
  <si>
    <t>3232 Usluge tekućeg i investicijskog održavanja</t>
  </si>
  <si>
    <t>42 Rashodi za nabavu proizvedene dugotrajne imovine</t>
  </si>
  <si>
    <t>131 Ulaganje u zdravstvo iznad standarda</t>
  </si>
  <si>
    <t>A100050 Sufinanciranje ulaganja u zdravstvene ustanove</t>
  </si>
  <si>
    <t>0760 Poslovi i usluge zdravstva koji nisu drugdje svrstani</t>
  </si>
  <si>
    <t>31 Rashodi za zaposlene</t>
  </si>
  <si>
    <t>311 Plaće (Bruto)</t>
  </si>
  <si>
    <t>3111 Plaće za redovan rad</t>
  </si>
  <si>
    <t>313 Doprinosi na plaće</t>
  </si>
  <si>
    <t>3132 Doprinosi za obvezno zdravstveno osiguranje</t>
  </si>
  <si>
    <t>321 Naknade troškova zaposlenima</t>
  </si>
  <si>
    <t>3212 Naknade za prijevoz, za rad na terenu i odvojeni život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</si>
  <si>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</si>
  <si>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</si>
  <si>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</si>
  <si>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</si>
  <si>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</si>
  <si>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3231 Usluge telefona, pošte i prijevoza</t>
  </si>
  <si>
    <t>3237 Intelektualne i osobne usluge</t>
  </si>
  <si>
    <t>3238 Računalne usluge</t>
  </si>
  <si>
    <t>329 Ostali nespomenuti rashodi poslovanja</t>
  </si>
  <si>
    <t>3291 Naknade za rad predstavničkih i izvršnih tijela, povjerenstava i slično</t>
  </si>
  <si>
    <t>3293 Reprezentacija</t>
  </si>
  <si>
    <t>45 Rashodi za dodatna ulaganja na nefinancijskoj imovini</t>
  </si>
  <si>
    <t>451 Dodatna ulaganja na građevinskim objektima</t>
  </si>
  <si>
    <t>4511 Dodatna ulaganja na građevinskim objektima</t>
  </si>
  <si>
    <t>149 Financiranje redovne djelatnosti iz HZZO-a</t>
  </si>
  <si>
    <t>A100140 Financiranje redovne djelatnosti iz HZZO-a</t>
  </si>
  <si>
    <t>0722 Specijalističke medicinske usluge</t>
  </si>
  <si>
    <t>312 Ostali rashodi za zaposlene</t>
  </si>
  <si>
    <t>3121 Ostali rashodi za zaposlene</t>
  </si>
  <si>
    <t>3211 Službena putovanja</t>
  </si>
  <si>
    <t>3213 Stručno usavršavanje zaposlenika</t>
  </si>
  <si>
    <t>3214 Ostale naknade troškova zaposlenima</t>
  </si>
  <si>
    <t>3227 Službena, radna i zaštitna odjeća i obuća</t>
  </si>
  <si>
    <t>3233 Usluge promidžbe i informiranja</t>
  </si>
  <si>
    <t>3234 Komunalne usluge</t>
  </si>
  <si>
    <t>3236 Zdravstvene i veterinarske usluge</t>
  </si>
  <si>
    <t>3239 Ostale usluge</t>
  </si>
  <si>
    <t>3292 Premije osiguranja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</si>
  <si>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</si>
  <si>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</si>
  <si>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</si>
  <si>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</si>
  <si>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</si>
  <si>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152 Donacije</t>
  </si>
  <si>
    <t>A100143 Donacije</t>
  </si>
  <si>
    <t xml:space="preserve">PRIHODI POSLOVANJA </t>
  </si>
  <si>
    <t xml:space="preserve">PRIHODI OD PRODAJE NEFINANCIJSKE IMOVINE </t>
  </si>
  <si>
    <t>071 Medicinski proizvodi, pribor i oprema</t>
  </si>
  <si>
    <t>076 Poslovi i usluge zdravstva koji nisu drugdje svrstani</t>
  </si>
  <si>
    <t>VIŠAK/MANJAK ZA PRIJENOS</t>
  </si>
  <si>
    <t>VIŠAK / MANJAK IZ TEKUĆEG PERIODA</t>
  </si>
  <si>
    <t>IZVRŠENJE 01.01.-30.06.2025.</t>
  </si>
  <si>
    <t>PLAN 2025</t>
  </si>
  <si>
    <t>I REBALANS 2025.</t>
  </si>
  <si>
    <t>IZVRŠENJE 01.01.-30.06.2026.</t>
  </si>
  <si>
    <t>IZVJEŠTAJ O IZVRŠENJU POLUGODIŠNJEG IZVJEŠTAJA IZVRŠENJA FINANCIJSKOG PLANA PRORAČUNSKOG KORISNIKA ZA RAZDOBLJE 01.01.-30.06.2026.                                                                        POLIKLINIKE SUVAG KARLOVAC</t>
  </si>
  <si>
    <t>UKUPAN DONOS VIŠKA / MANJAK IZ PRETHODNE GODINE</t>
  </si>
  <si>
    <t>IZVJEŠTAJ O IZVRŠENJU POLUGODIŠNJEG IZVJEŠTAJA IZVRŠENJA FINANCIJSKOG PLANA PRORAČUNSKOG KORISNIKA ZA RAZDOBLJE 01.01.-30.06.2026.                                                                            POLIKLINIKE SUVAG KARLOVAC</t>
  </si>
  <si>
    <t>Ind. (6.) (4./2.)</t>
  </si>
  <si>
    <t>0 Javnost</t>
  </si>
  <si>
    <t>07 ZDRAVSTVO</t>
  </si>
  <si>
    <t>422 Postrojenja i oprema</t>
  </si>
  <si>
    <t>3222 Materijal i sirovine</t>
  </si>
  <si>
    <t>4224 Medicinska i laboratorijska oprema</t>
  </si>
  <si>
    <t>A100139 Sufinanciranje rada sa djecom s motoričkim i jezično govornim teškoćama</t>
  </si>
  <si>
    <t>072 SluŽbe za vanjske pacijente</t>
  </si>
  <si>
    <t>3113 Plaće za prekovremeni rad</t>
  </si>
  <si>
    <t>3235 Zakupnine i najamnine</t>
  </si>
  <si>
    <t>325 Rashodi lijekova i potrošnog medicinskog materijala kod zdravstvenih ustanova</t>
  </si>
  <si>
    <t>4221 Uredska oprema i namještaj</t>
  </si>
  <si>
    <t>4222 Komunikacijska oprema</t>
  </si>
  <si>
    <t>4227 Uređaji, strojevi i oprema za ostale namjene</t>
  </si>
  <si>
    <t>426 Nematerijalna proizvedena imovina</t>
  </si>
  <si>
    <t>452 Dodatna ulaganja na postrojenjima i opremi</t>
  </si>
  <si>
    <t>150 Prihodi za posebne namjene korisnika</t>
  </si>
  <si>
    <t>A100141 Prihodi za posebne namjene korisnika</t>
  </si>
  <si>
    <t>074 SluŽbe javnog zdravstva</t>
  </si>
  <si>
    <t>154 Pomoć iz JLS</t>
  </si>
  <si>
    <t>A100145 Pomoći iz JLS</t>
  </si>
  <si>
    <t>163 Prihodi od financijske imovine</t>
  </si>
  <si>
    <t>A100166B Prihod od financijske imovine - korisnici</t>
  </si>
  <si>
    <t>IZVJEŠTAJ O IZVRŠENJU POLUGODIŠNJEG IZVJEŠTAJA IZVRŠENJA FINANCIJSKOG PLANA PRORAČUNSKOG KORISNIKA ZA RAZDOBLJE 01.01.-30.06.2026.  POLIKLINIKE SUVAG KARLOVAC</t>
  </si>
  <si>
    <t>Rashodi prema funkcijskoj klasifikaciji</t>
  </si>
  <si>
    <t>0740 SluŽbe javnog zdravstva</t>
  </si>
  <si>
    <t>Ostvarenje 1.1.-30.6.2025.</t>
  </si>
  <si>
    <t>Izvorni plan 2026</t>
  </si>
  <si>
    <t>Tekući plan 2026</t>
  </si>
  <si>
    <t>Ostvarenje 1.1.-30.6.2026.</t>
  </si>
  <si>
    <t>12 Upravni odjel za društvene djelatnosti</t>
  </si>
  <si>
    <t>12-71 POLIKLINIKA ZA REHABILITACIJU SLUŠANJA I GOVORA SUVAG KARLOVAC</t>
  </si>
  <si>
    <t>27693 POLIKLINIKA ZA REHABILITACIJU SLUŠANJA I GOVORA SUVAG KARLOVAC</t>
  </si>
  <si>
    <t>5 POMOĆI</t>
  </si>
  <si>
    <t>Izvor: 50 Pomoći</t>
  </si>
  <si>
    <t>3 Rashodi poslovanja</t>
  </si>
  <si>
    <t>PR9187DD Rashodi za usluge</t>
  </si>
  <si>
    <t>Izvor: 501 Pomoći iz državnog proračuna kroz opće prihode i primitke</t>
  </si>
  <si>
    <t>Izvor: 5011 Pomoći iz državnog proračuna kroz opće prihode i primitke</t>
  </si>
  <si>
    <t>PR12720 Rashodi za usluge</t>
  </si>
  <si>
    <t>4 Rashodi za nabavu nefinancijske imovine</t>
  </si>
  <si>
    <t>PR12721 Postrojenja i oprema</t>
  </si>
  <si>
    <t>3 VLASTITI PRIHODI</t>
  </si>
  <si>
    <t>Izvor: 31 Vlastiti prihodi</t>
  </si>
  <si>
    <t>VR9189CDD Naknade troškova zaposlenima</t>
  </si>
  <si>
    <t>VR9189ADD Rashodi za materijal i energiju</t>
  </si>
  <si>
    <t>VR9189DDD Rashodi za usluge</t>
  </si>
  <si>
    <t>VR9189EDD Ostali nespomenuti rashodi poslovanja</t>
  </si>
  <si>
    <t>VR9198H Ostali financijski rashodi</t>
  </si>
  <si>
    <t>VR9189FDD Postrojenja i oprema</t>
  </si>
  <si>
    <t>1 OPĆI PRIHODI I PRIMICI</t>
  </si>
  <si>
    <t>Izvor: 11 Opći prihodi i primici</t>
  </si>
  <si>
    <t>PR9190DD Plaće (Bruto)</t>
  </si>
  <si>
    <t>PR9190ADD Ostali rashodi za zaposlene</t>
  </si>
  <si>
    <t>PR9190BDD Doprinosi na plaće</t>
  </si>
  <si>
    <t>PR9190CDD Naknade troškova zaposlenima</t>
  </si>
  <si>
    <t>PR9190DDD Rashodi za materijal i energiju</t>
  </si>
  <si>
    <t>4 Prihodi za posebne namjene</t>
  </si>
  <si>
    <t>Izvor: 43 Ostali prihodi za posebne namjene</t>
  </si>
  <si>
    <t>Izvor: 433 PRIHODI ZA POSEBNE NAMJENE - HZZO</t>
  </si>
  <si>
    <t>VR9191DD Plaće (Bruto)</t>
  </si>
  <si>
    <t>VR9192DD Ostali rashodi za zaposlene</t>
  </si>
  <si>
    <t>VR9193DD Doprinosi na plaće</t>
  </si>
  <si>
    <t>VR9194DD Naknade troškova zaposlenima</t>
  </si>
  <si>
    <t>VR9195DD Rashodi za materijal i energiju</t>
  </si>
  <si>
    <t>VR9196DD Rashodi za usluge</t>
  </si>
  <si>
    <t>VR9199ZDD Rashodi lijekova i potrošnog medicinskog materijala kod zdravstvenih ustanova</t>
  </si>
  <si>
    <t>VR9197DD Ostali nespomenuti rashodi poslovanja</t>
  </si>
  <si>
    <t>VR9198DD Ostali financijski rashodi</t>
  </si>
  <si>
    <t>VR9199DD Postrojenja i oprema</t>
  </si>
  <si>
    <t>VR9199ADD Nematerijalna proizvedena imovina</t>
  </si>
  <si>
    <t>VR9199UDD Dodatna ulaganja na građevinskim objektima</t>
  </si>
  <si>
    <t>VR9199VDD Dodatna ulaganja na postrojenjima i opremi</t>
  </si>
  <si>
    <t>Izvor: 432 PRIHODI ZA POSEBNE NAMJENE - korisnici</t>
  </si>
  <si>
    <t>VR9199BDD Doprinosi na plaće</t>
  </si>
  <si>
    <t>6 DONACIJE</t>
  </si>
  <si>
    <t>Izvor: 61 Donacije</t>
  </si>
  <si>
    <t>Izvor: 611 Donacije</t>
  </si>
  <si>
    <t>VR9199JDD Postrojenja i oprema</t>
  </si>
  <si>
    <t>Izvor: 52 Ostale pomoći</t>
  </si>
  <si>
    <t>Izvor: 522 Ostale pomoći - KORISNICI</t>
  </si>
  <si>
    <t>VR9199Ž Rashodi za materijal i energiju</t>
  </si>
  <si>
    <t>VR9198FD Postrojenja i oprema</t>
  </si>
  <si>
    <t>Izvor: 111 Porezni i ostali prihodi</t>
  </si>
  <si>
    <t>Izvor: 1110 OPĆI PRIHODI I PRIMICI KORISNICI</t>
  </si>
  <si>
    <t>VR9199CDD Ostali financijski rashodi</t>
  </si>
  <si>
    <t>Ostvarenje 1.1.-30.6.2025</t>
  </si>
  <si>
    <t>Poliklinika SUVAG Karlovac nije korisnik zajmova ni kredita.</t>
  </si>
  <si>
    <t>Ostvarenje 1.1.2025.-30.06.2025.</t>
  </si>
  <si>
    <t>Plan 2026</t>
  </si>
  <si>
    <t>I Rebalans 2026.</t>
  </si>
  <si>
    <t>OSTVARENJE 01.01.2026.-30.06.2026.</t>
  </si>
  <si>
    <t>Indeks 4./1. (5.)</t>
  </si>
  <si>
    <t>Indeks 4./3. (6.)</t>
  </si>
  <si>
    <t>A. RAČUN PRIHODA I RASHODA</t>
  </si>
  <si>
    <t>6 Prihodi poslovanja</t>
  </si>
  <si>
    <t>63 Pomoći iz inozemstva i od subjekata unutar općeg proračuna</t>
  </si>
  <si>
    <t>52 Ostale pomoći</t>
  </si>
  <si>
    <t>64 Prihodi od imovine</t>
  </si>
  <si>
    <t>11 Opći prihodi i primici</t>
  </si>
  <si>
    <t>31 Vlastiti prihodi</t>
  </si>
  <si>
    <t>65 Prihodi od upravnih i administrativnih pristojbi, pristojbi po posebnim propisima i naknada</t>
  </si>
  <si>
    <t>43 Ostali prihodi za posebne namjene</t>
  </si>
  <si>
    <t>66 Prihodi od prodaje proizvoda i robe te pruženih usluga i prihodi od donacija te povrati po protestiranim jamstvima</t>
  </si>
  <si>
    <t>61 Donacije</t>
  </si>
  <si>
    <t>67 Prihodi iz nadležnog proračuna i od HZZO-a temeljem ugovornih obveza</t>
  </si>
  <si>
    <t>50 Pomoći</t>
  </si>
  <si>
    <t>SVEUKUPNO PRIHODI</t>
  </si>
  <si>
    <t>SVEUKUPNO RASHODI</t>
  </si>
  <si>
    <t>Programska klasifikacija</t>
  </si>
  <si>
    <t>IZVJEŠTAJ O IZVRŠENJU POLUGODIŠNJEG IZVJEŠTAJA IZVRŠENJA FINANCIJSKOG PLANA PRORAČUNSKOG KORISNIKA ZA RAZDOBLJE 01.01.-30.06.2026. POLIKLINIKE SUVAG KARLOVAC</t>
  </si>
  <si>
    <t>Ostvarenje 1.1.-30.06.2026.</t>
  </si>
  <si>
    <t>9 Višak prihoda</t>
  </si>
  <si>
    <t>92 Višak prihoda poslovanja</t>
  </si>
  <si>
    <t>PLAN 2026</t>
  </si>
  <si>
    <t>I REBALANS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</si>
</sst>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8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rgb="FF00B050"/>
      <name val="Verdana"/>
      <family val="2"/>
      <charset val="238"/>
    </font>
    <font>
      <sz val="10"/>
      <color rgb="FF00B05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b/>
      <sz val="7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i/>
      <sz val="10"/>
      <color rgb="FF000000"/>
      <name val="Arial"/>
      <family val="2"/>
      <charset val="238"/>
    </font>
    <font>
      <i/>
      <sz val="7"/>
      <color rgb="FF000000"/>
      <name val="Verdana"/>
      <family val="2"/>
      <charset val="238"/>
    </font>
    <font>
      <i/>
      <sz val="10"/>
      <color rgb="FF00B050"/>
      <name val="Arial"/>
      <family val="2"/>
      <charset val="238"/>
    </font>
    <font>
      <b/>
      <sz val="8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indexed="8"/>
      <name val="Arial"/>
      <family val="2"/>
      <charset val="238"/>
    </font>
    <font>
      <i/>
      <sz val="8"/>
      <color theme="1"/>
      <name val="Verdana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8B4F6"/>
        <bgColor indexed="64"/>
      </patternFill>
    </fill>
    <fill>
      <patternFill patternType="solid">
        <fgColor rgb="FF51C8ED"/>
        <bgColor indexed="64"/>
      </patternFill>
    </fill>
    <fill>
      <patternFill patternType="solid">
        <fgColor rgb="FF4682B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 wrapText="1"/>
    </xf>
    <xf numFmtId="0" fontId="16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3" fontId="11" fillId="3" borderId="3" xfId="0" applyNumberFormat="1" applyFont="1" applyFill="1" applyBorder="1" applyAlignment="1">
      <alignment horizontal="right"/>
    </xf>
    <xf numFmtId="3" fontId="11" fillId="2" borderId="3" xfId="0" applyNumberFormat="1" applyFont="1" applyFill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0" fontId="17" fillId="0" borderId="0" xfId="0" applyFont="1"/>
    <xf numFmtId="0" fontId="20" fillId="6" borderId="7" xfId="0" applyFont="1" applyFill="1" applyBorder="1" applyAlignment="1">
      <alignment horizontal="left" wrapText="1" indent="1"/>
    </xf>
    <xf numFmtId="0" fontId="20" fillId="7" borderId="7" xfId="0" applyFont="1" applyFill="1" applyBorder="1" applyAlignment="1">
      <alignment horizontal="left" wrapText="1" indent="1"/>
    </xf>
    <xf numFmtId="0" fontId="20" fillId="8" borderId="7" xfId="0" applyFont="1" applyFill="1" applyBorder="1" applyAlignment="1">
      <alignment horizontal="left" wrapText="1" indent="1"/>
    </xf>
    <xf numFmtId="0" fontId="20" fillId="5" borderId="7" xfId="0" applyFont="1" applyFill="1" applyBorder="1" applyAlignment="1">
      <alignment horizontal="left" wrapText="1" indent="1"/>
    </xf>
    <xf numFmtId="0" fontId="20" fillId="9" borderId="7" xfId="0" applyFont="1" applyFill="1" applyBorder="1" applyAlignment="1">
      <alignment horizontal="left" wrapText="1" indent="1"/>
    </xf>
    <xf numFmtId="0" fontId="21" fillId="10" borderId="7" xfId="0" applyFont="1" applyFill="1" applyBorder="1" applyAlignment="1">
      <alignment horizontal="left" wrapText="1" indent="1"/>
    </xf>
    <xf numFmtId="0" fontId="21" fillId="9" borderId="7" xfId="0" applyFont="1" applyFill="1" applyBorder="1" applyAlignment="1">
      <alignment horizontal="left" wrapText="1" indent="1"/>
    </xf>
    <xf numFmtId="0" fontId="0" fillId="3" borderId="0" xfId="0" applyFill="1"/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0" fillId="11" borderId="0" xfId="0" applyFill="1"/>
    <xf numFmtId="0" fontId="11" fillId="3" borderId="3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/>
    </xf>
    <xf numFmtId="0" fontId="11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vertical="center" wrapText="1"/>
    </xf>
    <xf numFmtId="3" fontId="11" fillId="3" borderId="3" xfId="0" applyNumberFormat="1" applyFont="1" applyFill="1" applyBorder="1" applyAlignment="1">
      <alignment horizontal="right" wrapText="1"/>
    </xf>
    <xf numFmtId="0" fontId="19" fillId="2" borderId="0" xfId="0" applyFont="1" applyFill="1"/>
    <xf numFmtId="3" fontId="11" fillId="3" borderId="1" xfId="0" quotePrefix="1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0" fontId="0" fillId="2" borderId="0" xfId="0" applyFill="1"/>
    <xf numFmtId="0" fontId="1" fillId="13" borderId="0" xfId="0" applyFont="1" applyFill="1"/>
    <xf numFmtId="0" fontId="24" fillId="0" borderId="0" xfId="0" applyFont="1"/>
    <xf numFmtId="0" fontId="25" fillId="12" borderId="0" xfId="0" applyFont="1" applyFill="1"/>
    <xf numFmtId="0" fontId="25" fillId="13" borderId="0" xfId="0" applyFont="1" applyFill="1"/>
    <xf numFmtId="0" fontId="25" fillId="2" borderId="0" xfId="0" applyFont="1" applyFill="1"/>
    <xf numFmtId="0" fontId="24" fillId="2" borderId="0" xfId="0" applyFont="1" applyFill="1"/>
    <xf numFmtId="0" fontId="1" fillId="2" borderId="0" xfId="0" applyFont="1" applyFill="1"/>
    <xf numFmtId="3" fontId="11" fillId="3" borderId="0" xfId="0" quotePrefix="1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 wrapText="1"/>
    </xf>
    <xf numFmtId="4" fontId="0" fillId="0" borderId="0" xfId="0" applyNumberFormat="1"/>
    <xf numFmtId="3" fontId="18" fillId="4" borderId="1" xfId="0" quotePrefix="1" applyNumberFormat="1" applyFont="1" applyFill="1" applyBorder="1" applyAlignment="1">
      <alignment horizontal="right"/>
    </xf>
    <xf numFmtId="3" fontId="18" fillId="3" borderId="1" xfId="0" quotePrefix="1" applyNumberFormat="1" applyFont="1" applyFill="1" applyBorder="1" applyAlignment="1">
      <alignment horizontal="right"/>
    </xf>
    <xf numFmtId="3" fontId="18" fillId="3" borderId="0" xfId="0" quotePrefix="1" applyNumberFormat="1" applyFont="1" applyFill="1" applyAlignment="1">
      <alignment horizontal="right"/>
    </xf>
    <xf numFmtId="3" fontId="18" fillId="0" borderId="3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/>
    </xf>
    <xf numFmtId="0" fontId="28" fillId="0" borderId="6" xfId="0" applyFont="1" applyBorder="1" applyAlignment="1">
      <alignment horizontal="center" vertical="center" wrapText="1" indent="1"/>
    </xf>
    <xf numFmtId="0" fontId="29" fillId="0" borderId="0" xfId="0" applyFont="1" applyAlignment="1">
      <alignment horizontal="left" indent="1"/>
    </xf>
    <xf numFmtId="4" fontId="20" fillId="6" borderId="7" xfId="0" applyNumberFormat="1" applyFont="1" applyFill="1" applyBorder="1" applyAlignment="1">
      <alignment horizontal="right" wrapText="1" indent="1"/>
    </xf>
    <xf numFmtId="0" fontId="20" fillId="6" borderId="7" xfId="0" applyFont="1" applyFill="1" applyBorder="1" applyAlignment="1">
      <alignment horizontal="right" wrapText="1" indent="1"/>
    </xf>
    <xf numFmtId="0" fontId="29" fillId="6" borderId="0" xfId="0" applyFont="1" applyFill="1" applyAlignment="1">
      <alignment horizontal="left" indent="1"/>
    </xf>
    <xf numFmtId="4" fontId="20" fillId="5" borderId="7" xfId="0" applyNumberFormat="1" applyFont="1" applyFill="1" applyBorder="1" applyAlignment="1">
      <alignment horizontal="right" wrapText="1" indent="1"/>
    </xf>
    <xf numFmtId="0" fontId="20" fillId="5" borderId="7" xfId="0" applyFont="1" applyFill="1" applyBorder="1" applyAlignment="1">
      <alignment horizontal="right" wrapText="1" indent="1"/>
    </xf>
    <xf numFmtId="0" fontId="29" fillId="5" borderId="0" xfId="0" applyFont="1" applyFill="1" applyAlignment="1">
      <alignment horizontal="left" indent="1"/>
    </xf>
    <xf numFmtId="4" fontId="20" fillId="9" borderId="7" xfId="0" applyNumberFormat="1" applyFont="1" applyFill="1" applyBorder="1" applyAlignment="1">
      <alignment horizontal="right" wrapText="1" indent="1"/>
    </xf>
    <xf numFmtId="0" fontId="20" fillId="9" borderId="7" xfId="0" applyFont="1" applyFill="1" applyBorder="1" applyAlignment="1">
      <alignment horizontal="right" wrapText="1" indent="1"/>
    </xf>
    <xf numFmtId="0" fontId="29" fillId="9" borderId="0" xfId="0" applyFont="1" applyFill="1" applyAlignment="1">
      <alignment horizontal="left" indent="1"/>
    </xf>
    <xf numFmtId="4" fontId="21" fillId="9" borderId="7" xfId="0" applyNumberFormat="1" applyFont="1" applyFill="1" applyBorder="1" applyAlignment="1">
      <alignment horizontal="right" wrapText="1" indent="1"/>
    </xf>
    <xf numFmtId="0" fontId="21" fillId="9" borderId="7" xfId="0" applyFont="1" applyFill="1" applyBorder="1" applyAlignment="1">
      <alignment horizontal="right" wrapText="1" indent="1"/>
    </xf>
    <xf numFmtId="0" fontId="30" fillId="0" borderId="0" xfId="0" applyFont="1" applyAlignment="1">
      <alignment horizontal="left" indent="1"/>
    </xf>
    <xf numFmtId="0" fontId="5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indent="1"/>
    </xf>
    <xf numFmtId="4" fontId="32" fillId="6" borderId="7" xfId="0" applyNumberFormat="1" applyFont="1" applyFill="1" applyBorder="1" applyAlignment="1">
      <alignment horizontal="right" wrapText="1" indent="1"/>
    </xf>
    <xf numFmtId="0" fontId="32" fillId="6" borderId="7" xfId="0" applyFont="1" applyFill="1" applyBorder="1" applyAlignment="1">
      <alignment horizontal="left" wrapText="1" indent="1"/>
    </xf>
    <xf numFmtId="0" fontId="27" fillId="9" borderId="7" xfId="0" applyFont="1" applyFill="1" applyBorder="1" applyAlignment="1">
      <alignment horizontal="left" wrapText="1" indent="1"/>
    </xf>
    <xf numFmtId="4" fontId="27" fillId="9" borderId="7" xfId="0" applyNumberFormat="1" applyFont="1" applyFill="1" applyBorder="1" applyAlignment="1">
      <alignment horizontal="right" wrapText="1" indent="1"/>
    </xf>
    <xf numFmtId="0" fontId="32" fillId="5" borderId="7" xfId="0" applyFont="1" applyFill="1" applyBorder="1" applyAlignment="1">
      <alignment horizontal="left" wrapText="1" indent="1"/>
    </xf>
    <xf numFmtId="0" fontId="32" fillId="9" borderId="7" xfId="0" applyFont="1" applyFill="1" applyBorder="1" applyAlignment="1">
      <alignment horizontal="left" wrapText="1" indent="1"/>
    </xf>
    <xf numFmtId="0" fontId="28" fillId="0" borderId="6" xfId="0" applyFont="1" applyBorder="1" applyAlignment="1">
      <alignment horizontal="center" vertical="center" wrapText="1"/>
    </xf>
    <xf numFmtId="4" fontId="20" fillId="7" borderId="7" xfId="0" applyNumberFormat="1" applyFont="1" applyFill="1" applyBorder="1" applyAlignment="1">
      <alignment horizontal="right" wrapText="1" indent="1"/>
    </xf>
    <xf numFmtId="4" fontId="20" fillId="8" borderId="7" xfId="0" applyNumberFormat="1" applyFont="1" applyFill="1" applyBorder="1" applyAlignment="1">
      <alignment horizontal="right" wrapText="1" indent="1"/>
    </xf>
    <xf numFmtId="0" fontId="21" fillId="8" borderId="7" xfId="0" applyFont="1" applyFill="1" applyBorder="1" applyAlignment="1">
      <alignment horizontal="left" wrapText="1" indent="1"/>
    </xf>
    <xf numFmtId="4" fontId="21" fillId="8" borderId="7" xfId="0" applyNumberFormat="1" applyFont="1" applyFill="1" applyBorder="1" applyAlignment="1">
      <alignment horizontal="right" wrapText="1" indent="1"/>
    </xf>
    <xf numFmtId="0" fontId="21" fillId="8" borderId="7" xfId="0" applyFont="1" applyFill="1" applyBorder="1" applyAlignment="1">
      <alignment horizontal="right" wrapText="1" indent="1"/>
    </xf>
    <xf numFmtId="0" fontId="21" fillId="14" borderId="7" xfId="0" applyFont="1" applyFill="1" applyBorder="1" applyAlignment="1">
      <alignment horizontal="left" wrapText="1" indent="1"/>
    </xf>
    <xf numFmtId="4" fontId="21" fillId="14" borderId="7" xfId="0" applyNumberFormat="1" applyFont="1" applyFill="1" applyBorder="1" applyAlignment="1">
      <alignment horizontal="right" wrapText="1" indent="1"/>
    </xf>
    <xf numFmtId="4" fontId="21" fillId="10" borderId="7" xfId="0" applyNumberFormat="1" applyFont="1" applyFill="1" applyBorder="1" applyAlignment="1">
      <alignment horizontal="right" wrapText="1" indent="1"/>
    </xf>
    <xf numFmtId="0" fontId="21" fillId="14" borderId="7" xfId="0" applyFont="1" applyFill="1" applyBorder="1" applyAlignment="1">
      <alignment horizontal="right" wrapText="1" indent="1"/>
    </xf>
    <xf numFmtId="0" fontId="21" fillId="10" borderId="7" xfId="0" applyFont="1" applyFill="1" applyBorder="1" applyAlignment="1">
      <alignment horizontal="right" wrapText="1" indent="1"/>
    </xf>
    <xf numFmtId="0" fontId="27" fillId="8" borderId="7" xfId="0" applyFont="1" applyFill="1" applyBorder="1" applyAlignment="1">
      <alignment horizontal="right" wrapText="1" indent="1"/>
    </xf>
    <xf numFmtId="0" fontId="27" fillId="14" borderId="7" xfId="0" applyFont="1" applyFill="1" applyBorder="1" applyAlignment="1">
      <alignment horizontal="left" wrapText="1" indent="1"/>
    </xf>
    <xf numFmtId="0" fontId="27" fillId="10" borderId="7" xfId="0" applyFont="1" applyFill="1" applyBorder="1" applyAlignment="1">
      <alignment horizontal="left" wrapText="1" indent="1"/>
    </xf>
    <xf numFmtId="4" fontId="27" fillId="14" borderId="7" xfId="0" applyNumberFormat="1" applyFont="1" applyFill="1" applyBorder="1" applyAlignment="1">
      <alignment horizontal="right" wrapText="1" indent="1"/>
    </xf>
    <xf numFmtId="4" fontId="27" fillId="10" borderId="7" xfId="0" applyNumberFormat="1" applyFont="1" applyFill="1" applyBorder="1" applyAlignment="1">
      <alignment horizontal="right" wrapText="1" indent="1"/>
    </xf>
    <xf numFmtId="4" fontId="33" fillId="0" borderId="0" xfId="0" applyNumberFormat="1" applyFont="1"/>
    <xf numFmtId="0" fontId="20" fillId="12" borderId="7" xfId="0" applyFont="1" applyFill="1" applyBorder="1" applyAlignment="1">
      <alignment horizontal="left" wrapText="1" indent="1"/>
    </xf>
    <xf numFmtId="0" fontId="32" fillId="12" borderId="7" xfId="0" applyFont="1" applyFill="1" applyBorder="1" applyAlignment="1">
      <alignment horizontal="left" wrapText="1" indent="1"/>
    </xf>
    <xf numFmtId="0" fontId="20" fillId="13" borderId="7" xfId="0" applyFont="1" applyFill="1" applyBorder="1" applyAlignment="1">
      <alignment horizontal="left" wrapText="1" indent="1"/>
    </xf>
    <xf numFmtId="4" fontId="20" fillId="13" borderId="7" xfId="0" applyNumberFormat="1" applyFont="1" applyFill="1" applyBorder="1" applyAlignment="1">
      <alignment horizontal="right" wrapText="1" indent="1"/>
    </xf>
    <xf numFmtId="4" fontId="20" fillId="12" borderId="7" xfId="0" applyNumberFormat="1" applyFont="1" applyFill="1" applyBorder="1" applyAlignment="1">
      <alignment horizontal="right" wrapText="1" indent="1"/>
    </xf>
    <xf numFmtId="0" fontId="21" fillId="11" borderId="7" xfId="0" applyFont="1" applyFill="1" applyBorder="1" applyAlignment="1">
      <alignment horizontal="left" wrapText="1" indent="1"/>
    </xf>
    <xf numFmtId="4" fontId="21" fillId="11" borderId="7" xfId="0" applyNumberFormat="1" applyFont="1" applyFill="1" applyBorder="1" applyAlignment="1">
      <alignment horizontal="right" wrapText="1" indent="1"/>
    </xf>
    <xf numFmtId="0" fontId="29" fillId="7" borderId="0" xfId="0" applyFont="1" applyFill="1" applyAlignment="1">
      <alignment horizontal="left" indent="1"/>
    </xf>
    <xf numFmtId="0" fontId="29" fillId="8" borderId="0" xfId="0" applyFont="1" applyFill="1" applyAlignment="1">
      <alignment horizontal="left" indent="1"/>
    </xf>
    <xf numFmtId="0" fontId="29" fillId="14" borderId="0" xfId="0" applyFont="1" applyFill="1" applyAlignment="1">
      <alignment horizontal="left" indent="1"/>
    </xf>
    <xf numFmtId="0" fontId="29" fillId="10" borderId="0" xfId="0" applyFont="1" applyFill="1" applyAlignment="1">
      <alignment horizontal="left" indent="1"/>
    </xf>
    <xf numFmtId="4" fontId="9" fillId="6" borderId="7" xfId="0" applyNumberFormat="1" applyFont="1" applyFill="1" applyBorder="1" applyAlignment="1">
      <alignment horizontal="right" wrapText="1" indent="1"/>
    </xf>
    <xf numFmtId="0" fontId="9" fillId="6" borderId="7" xfId="0" applyFont="1" applyFill="1" applyBorder="1" applyAlignment="1">
      <alignment horizontal="right" wrapText="1" indent="1"/>
    </xf>
    <xf numFmtId="0" fontId="21" fillId="6" borderId="7" xfId="0" applyFont="1" applyFill="1" applyBorder="1" applyAlignment="1">
      <alignment horizontal="left" wrapText="1" indent="1"/>
    </xf>
    <xf numFmtId="4" fontId="21" fillId="6" borderId="7" xfId="0" applyNumberFormat="1" applyFont="1" applyFill="1" applyBorder="1" applyAlignment="1">
      <alignment horizontal="right" wrapText="1" indent="1"/>
    </xf>
    <xf numFmtId="0" fontId="21" fillId="6" borderId="7" xfId="0" applyFont="1" applyFill="1" applyBorder="1" applyAlignment="1">
      <alignment horizontal="right" wrapText="1" indent="1"/>
    </xf>
    <xf numFmtId="0" fontId="34" fillId="6" borderId="0" xfId="0" applyFont="1" applyFill="1" applyAlignment="1">
      <alignment horizontal="left" indent="1"/>
    </xf>
    <xf numFmtId="0" fontId="36" fillId="6" borderId="7" xfId="0" applyFont="1" applyFill="1" applyBorder="1" applyAlignment="1">
      <alignment horizontal="left" wrapText="1" indent="1"/>
    </xf>
    <xf numFmtId="4" fontId="36" fillId="6" borderId="7" xfId="0" applyNumberFormat="1" applyFont="1" applyFill="1" applyBorder="1" applyAlignment="1">
      <alignment horizontal="right" wrapText="1" indent="1"/>
    </xf>
    <xf numFmtId="4" fontId="10" fillId="6" borderId="7" xfId="0" applyNumberFormat="1" applyFont="1" applyFill="1" applyBorder="1" applyAlignment="1">
      <alignment horizontal="right" wrapText="1" indent="1"/>
    </xf>
    <xf numFmtId="0" fontId="36" fillId="6" borderId="7" xfId="0" applyFont="1" applyFill="1" applyBorder="1" applyAlignment="1">
      <alignment horizontal="right" wrapText="1" indent="1"/>
    </xf>
    <xf numFmtId="0" fontId="37" fillId="6" borderId="0" xfId="0" applyFont="1" applyFill="1" applyAlignment="1">
      <alignment horizontal="left" indent="1"/>
    </xf>
    <xf numFmtId="4" fontId="11" fillId="6" borderId="7" xfId="0" applyNumberFormat="1" applyFont="1" applyFill="1" applyBorder="1" applyAlignment="1">
      <alignment horizontal="right" wrapText="1" indent="1"/>
    </xf>
    <xf numFmtId="0" fontId="38" fillId="6" borderId="7" xfId="0" applyFont="1" applyFill="1" applyBorder="1" applyAlignment="1">
      <alignment horizontal="left" wrapText="1" indent="1"/>
    </xf>
    <xf numFmtId="0" fontId="10" fillId="6" borderId="7" xfId="0" applyFont="1" applyFill="1" applyBorder="1" applyAlignment="1">
      <alignment horizontal="right" wrapText="1" indent="1"/>
    </xf>
    <xf numFmtId="0" fontId="29" fillId="12" borderId="0" xfId="0" applyFont="1" applyFill="1" applyAlignment="1">
      <alignment horizontal="left" indent="1"/>
    </xf>
    <xf numFmtId="4" fontId="10" fillId="0" borderId="7" xfId="0" applyNumberFormat="1" applyFont="1" applyBorder="1" applyAlignment="1">
      <alignment horizontal="right" wrapText="1" indent="1"/>
    </xf>
    <xf numFmtId="4" fontId="9" fillId="12" borderId="7" xfId="0" applyNumberFormat="1" applyFont="1" applyFill="1" applyBorder="1" applyAlignment="1">
      <alignment horizontal="right" wrapText="1" indent="1"/>
    </xf>
    <xf numFmtId="0" fontId="20" fillId="0" borderId="7" xfId="0" applyFont="1" applyBorder="1" applyAlignment="1">
      <alignment horizontal="left" wrapText="1" indent="1"/>
    </xf>
    <xf numFmtId="4" fontId="20" fillId="0" borderId="7" xfId="0" applyNumberFormat="1" applyFont="1" applyBorder="1" applyAlignment="1">
      <alignment horizontal="right" wrapText="1" indent="1"/>
    </xf>
    <xf numFmtId="0" fontId="36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right" wrapText="1" indent="1"/>
    </xf>
    <xf numFmtId="0" fontId="36" fillId="0" borderId="7" xfId="0" applyFont="1" applyBorder="1" applyAlignment="1">
      <alignment horizontal="right" wrapText="1" indent="1"/>
    </xf>
    <xf numFmtId="0" fontId="37" fillId="0" borderId="0" xfId="0" applyFont="1" applyAlignment="1">
      <alignment horizontal="left" indent="1"/>
    </xf>
    <xf numFmtId="4" fontId="36" fillId="0" borderId="7" xfId="0" applyNumberFormat="1" applyFont="1" applyBorder="1" applyAlignment="1">
      <alignment horizontal="right" wrapText="1" indent="1"/>
    </xf>
    <xf numFmtId="4" fontId="9" fillId="0" borderId="7" xfId="0" applyNumberFormat="1" applyFont="1" applyBorder="1" applyAlignment="1">
      <alignment horizontal="right" wrapText="1" indent="1"/>
    </xf>
    <xf numFmtId="0" fontId="10" fillId="6" borderId="7" xfId="0" applyFont="1" applyFill="1" applyBorder="1" applyAlignment="1">
      <alignment horizontal="left" wrapText="1" indent="1"/>
    </xf>
    <xf numFmtId="4" fontId="11" fillId="11" borderId="7" xfId="0" applyNumberFormat="1" applyFont="1" applyFill="1" applyBorder="1" applyAlignment="1">
      <alignment horizontal="right" wrapText="1" indent="1"/>
    </xf>
    <xf numFmtId="0" fontId="39" fillId="0" borderId="6" xfId="0" applyFont="1" applyBorder="1" applyAlignment="1">
      <alignment horizontal="center" vertical="center" wrapText="1" indent="1"/>
    </xf>
    <xf numFmtId="0" fontId="11" fillId="6" borderId="7" xfId="0" applyFont="1" applyFill="1" applyBorder="1" applyAlignment="1">
      <alignment horizontal="right" wrapText="1" indent="1"/>
    </xf>
    <xf numFmtId="0" fontId="21" fillId="0" borderId="7" xfId="0" applyFont="1" applyBorder="1" applyAlignment="1">
      <alignment horizontal="left" wrapText="1" indent="1"/>
    </xf>
    <xf numFmtId="4" fontId="21" fillId="0" borderId="7" xfId="0" applyNumberFormat="1" applyFont="1" applyBorder="1" applyAlignment="1">
      <alignment horizontal="right" wrapText="1" indent="1"/>
    </xf>
    <xf numFmtId="4" fontId="27" fillId="0" borderId="7" xfId="0" applyNumberFormat="1" applyFont="1" applyBorder="1" applyAlignment="1">
      <alignment horizontal="right" wrapText="1" indent="1"/>
    </xf>
    <xf numFmtId="4" fontId="11" fillId="0" borderId="7" xfId="0" applyNumberFormat="1" applyFont="1" applyBorder="1" applyAlignment="1">
      <alignment horizontal="right" wrapText="1" indent="1"/>
    </xf>
    <xf numFmtId="4" fontId="9" fillId="13" borderId="7" xfId="0" applyNumberFormat="1" applyFont="1" applyFill="1" applyBorder="1" applyAlignment="1">
      <alignment horizontal="right" wrapText="1" indent="1"/>
    </xf>
    <xf numFmtId="0" fontId="40" fillId="0" borderId="6" xfId="0" applyFont="1" applyBorder="1" applyAlignment="1">
      <alignment horizontal="center" vertical="center" wrapText="1" indent="1"/>
    </xf>
    <xf numFmtId="0" fontId="34" fillId="0" borderId="0" xfId="0" applyFont="1" applyAlignment="1">
      <alignment horizontal="left" indent="1"/>
    </xf>
    <xf numFmtId="4" fontId="9" fillId="5" borderId="7" xfId="0" applyNumberFormat="1" applyFont="1" applyFill="1" applyBorder="1" applyAlignment="1">
      <alignment horizontal="right" wrapText="1" indent="1"/>
    </xf>
    <xf numFmtId="4" fontId="11" fillId="9" borderId="7" xfId="0" applyNumberFormat="1" applyFont="1" applyFill="1" applyBorder="1" applyAlignment="1">
      <alignment horizontal="right" wrapText="1" indent="1"/>
    </xf>
    <xf numFmtId="0" fontId="11" fillId="9" borderId="7" xfId="0" applyFont="1" applyFill="1" applyBorder="1" applyAlignment="1">
      <alignment horizontal="right" wrapText="1" indent="1"/>
    </xf>
    <xf numFmtId="4" fontId="9" fillId="9" borderId="7" xfId="0" applyNumberFormat="1" applyFont="1" applyFill="1" applyBorder="1" applyAlignment="1">
      <alignment horizontal="right" wrapText="1" indent="1"/>
    </xf>
    <xf numFmtId="0" fontId="9" fillId="6" borderId="7" xfId="0" applyFont="1" applyFill="1" applyBorder="1" applyAlignment="1">
      <alignment horizontal="left" wrapText="1" indent="1"/>
    </xf>
    <xf numFmtId="0" fontId="9" fillId="5" borderId="7" xfId="0" applyFont="1" applyFill="1" applyBorder="1" applyAlignment="1">
      <alignment horizontal="right" wrapText="1" indent="1"/>
    </xf>
    <xf numFmtId="0" fontId="9" fillId="9" borderId="7" xfId="0" applyFont="1" applyFill="1" applyBorder="1" applyAlignment="1">
      <alignment horizontal="right" wrapText="1" indent="1"/>
    </xf>
    <xf numFmtId="0" fontId="41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indent="1"/>
    </xf>
    <xf numFmtId="2" fontId="43" fillId="6" borderId="7" xfId="0" applyNumberFormat="1" applyFont="1" applyFill="1" applyBorder="1" applyAlignment="1">
      <alignment horizontal="right" wrapText="1" indent="1"/>
    </xf>
    <xf numFmtId="2" fontId="44" fillId="6" borderId="7" xfId="0" applyNumberFormat="1" applyFont="1" applyFill="1" applyBorder="1" applyAlignment="1">
      <alignment horizontal="right" wrapText="1" indent="1"/>
    </xf>
    <xf numFmtId="2" fontId="43" fillId="5" borderId="7" xfId="0" applyNumberFormat="1" applyFont="1" applyFill="1" applyBorder="1" applyAlignment="1">
      <alignment horizontal="right" wrapText="1" indent="1"/>
    </xf>
    <xf numFmtId="2" fontId="44" fillId="5" borderId="7" xfId="0" applyNumberFormat="1" applyFont="1" applyFill="1" applyBorder="1" applyAlignment="1">
      <alignment horizontal="right" wrapText="1" indent="1"/>
    </xf>
    <xf numFmtId="2" fontId="43" fillId="11" borderId="7" xfId="0" applyNumberFormat="1" applyFont="1" applyFill="1" applyBorder="1" applyAlignment="1">
      <alignment horizontal="right" wrapText="1" indent="1"/>
    </xf>
    <xf numFmtId="2" fontId="44" fillId="11" borderId="7" xfId="0" applyNumberFormat="1" applyFont="1" applyFill="1" applyBorder="1" applyAlignment="1">
      <alignment horizontal="right" wrapText="1" indent="1"/>
    </xf>
    <xf numFmtId="0" fontId="43" fillId="12" borderId="7" xfId="0" applyFont="1" applyFill="1" applyBorder="1" applyAlignment="1">
      <alignment horizontal="left" wrapText="1" indent="1"/>
    </xf>
    <xf numFmtId="0" fontId="44" fillId="12" borderId="7" xfId="0" applyFont="1" applyFill="1" applyBorder="1" applyAlignment="1">
      <alignment horizontal="left" wrapText="1" indent="1"/>
    </xf>
    <xf numFmtId="2" fontId="43" fillId="13" borderId="7" xfId="0" applyNumberFormat="1" applyFont="1" applyFill="1" applyBorder="1" applyAlignment="1">
      <alignment horizontal="right" wrapText="1" indent="1"/>
    </xf>
    <xf numFmtId="2" fontId="44" fillId="13" borderId="7" xfId="0" applyNumberFormat="1" applyFont="1" applyFill="1" applyBorder="1" applyAlignment="1">
      <alignment horizontal="right" wrapText="1" indent="1"/>
    </xf>
    <xf numFmtId="2" fontId="43" fillId="0" borderId="7" xfId="0" applyNumberFormat="1" applyFont="1" applyBorder="1" applyAlignment="1">
      <alignment horizontal="right" wrapText="1" indent="1"/>
    </xf>
    <xf numFmtId="2" fontId="44" fillId="0" borderId="7" xfId="0" applyNumberFormat="1" applyFont="1" applyBorder="1" applyAlignment="1">
      <alignment horizontal="right" wrapText="1" indent="1"/>
    </xf>
    <xf numFmtId="2" fontId="43" fillId="12" borderId="7" xfId="0" applyNumberFormat="1" applyFont="1" applyFill="1" applyBorder="1" applyAlignment="1">
      <alignment horizontal="right" wrapText="1" indent="1"/>
    </xf>
    <xf numFmtId="2" fontId="44" fillId="12" borderId="7" xfId="0" applyNumberFormat="1" applyFont="1" applyFill="1" applyBorder="1" applyAlignment="1">
      <alignment horizontal="right" wrapText="1" indent="1"/>
    </xf>
    <xf numFmtId="0" fontId="45" fillId="0" borderId="0" xfId="0" applyFont="1" applyAlignment="1">
      <alignment horizontal="left" indent="1"/>
    </xf>
    <xf numFmtId="0" fontId="46" fillId="7" borderId="7" xfId="0" applyFont="1" applyFill="1" applyBorder="1" applyAlignment="1">
      <alignment horizontal="right" wrapText="1" indent="1"/>
    </xf>
    <xf numFmtId="0" fontId="47" fillId="7" borderId="7" xfId="0" applyFont="1" applyFill="1" applyBorder="1" applyAlignment="1">
      <alignment horizontal="right" wrapText="1" indent="1"/>
    </xf>
    <xf numFmtId="0" fontId="46" fillId="8" borderId="7" xfId="0" applyFont="1" applyFill="1" applyBorder="1" applyAlignment="1">
      <alignment horizontal="right" wrapText="1" indent="1"/>
    </xf>
    <xf numFmtId="0" fontId="47" fillId="8" borderId="7" xfId="0" applyFont="1" applyFill="1" applyBorder="1" applyAlignment="1">
      <alignment horizontal="right" wrapText="1" indent="1"/>
    </xf>
    <xf numFmtId="0" fontId="46" fillId="5" borderId="7" xfId="0" applyFont="1" applyFill="1" applyBorder="1" applyAlignment="1">
      <alignment horizontal="right" wrapText="1" indent="1"/>
    </xf>
    <xf numFmtId="0" fontId="47" fillId="5" borderId="7" xfId="0" applyFont="1" applyFill="1" applyBorder="1" applyAlignment="1">
      <alignment horizontal="right" wrapText="1" indent="1"/>
    </xf>
    <xf numFmtId="0" fontId="46" fillId="9" borderId="7" xfId="0" applyFont="1" applyFill="1" applyBorder="1" applyAlignment="1">
      <alignment horizontal="right" wrapText="1" indent="1"/>
    </xf>
    <xf numFmtId="0" fontId="47" fillId="9" borderId="7" xfId="0" applyFont="1" applyFill="1" applyBorder="1" applyAlignment="1">
      <alignment horizontal="right" wrapText="1" indent="1"/>
    </xf>
    <xf numFmtId="0" fontId="46" fillId="6" borderId="7" xfId="0" applyFont="1" applyFill="1" applyBorder="1" applyAlignment="1">
      <alignment horizontal="right" wrapText="1" indent="1"/>
    </xf>
    <xf numFmtId="0" fontId="47" fillId="6" borderId="7" xfId="0" applyFont="1" applyFill="1" applyBorder="1" applyAlignment="1">
      <alignment horizontal="right" wrapText="1" indent="1"/>
    </xf>
    <xf numFmtId="0" fontId="46" fillId="6" borderId="7" xfId="0" applyFont="1" applyFill="1" applyBorder="1" applyAlignment="1">
      <alignment horizontal="left" wrapText="1" indent="1"/>
    </xf>
    <xf numFmtId="0" fontId="47" fillId="6" borderId="7" xfId="0" applyFont="1" applyFill="1" applyBorder="1" applyAlignment="1">
      <alignment horizontal="left" wrapText="1" indent="1"/>
    </xf>
    <xf numFmtId="0" fontId="48" fillId="8" borderId="7" xfId="0" applyFont="1" applyFill="1" applyBorder="1" applyAlignment="1">
      <alignment horizontal="right" wrapText="1" indent="1"/>
    </xf>
    <xf numFmtId="0" fontId="48" fillId="14" borderId="7" xfId="0" applyFont="1" applyFill="1" applyBorder="1" applyAlignment="1">
      <alignment horizontal="left" wrapText="1" indent="1"/>
    </xf>
    <xf numFmtId="0" fontId="47" fillId="14" borderId="7" xfId="0" applyFont="1" applyFill="1" applyBorder="1" applyAlignment="1">
      <alignment horizontal="left" wrapText="1" indent="1"/>
    </xf>
    <xf numFmtId="0" fontId="48" fillId="10" borderId="7" xfId="0" applyFont="1" applyFill="1" applyBorder="1" applyAlignment="1">
      <alignment horizontal="left" wrapText="1" indent="1"/>
    </xf>
    <xf numFmtId="0" fontId="47" fillId="10" borderId="7" xfId="0" applyFont="1" applyFill="1" applyBorder="1" applyAlignment="1">
      <alignment horizontal="left" wrapText="1" indent="1"/>
    </xf>
    <xf numFmtId="0" fontId="48" fillId="9" borderId="7" xfId="0" applyFont="1" applyFill="1" applyBorder="1" applyAlignment="1">
      <alignment horizontal="left" wrapText="1" indent="1"/>
    </xf>
    <xf numFmtId="0" fontId="47" fillId="9" borderId="7" xfId="0" applyFont="1" applyFill="1" applyBorder="1" applyAlignment="1">
      <alignment horizontal="left" wrapText="1" indent="1"/>
    </xf>
    <xf numFmtId="4" fontId="46" fillId="6" borderId="7" xfId="0" applyNumberFormat="1" applyFont="1" applyFill="1" applyBorder="1" applyAlignment="1">
      <alignment horizontal="right" wrapText="1" indent="1"/>
    </xf>
    <xf numFmtId="0" fontId="46" fillId="5" borderId="7" xfId="0" applyFont="1" applyFill="1" applyBorder="1" applyAlignment="1">
      <alignment horizontal="left" wrapText="1" indent="1"/>
    </xf>
    <xf numFmtId="0" fontId="47" fillId="5" borderId="7" xfId="0" applyFont="1" applyFill="1" applyBorder="1" applyAlignment="1">
      <alignment horizontal="left" wrapText="1" indent="1"/>
    </xf>
    <xf numFmtId="0" fontId="46" fillId="9" borderId="7" xfId="0" applyFont="1" applyFill="1" applyBorder="1" applyAlignment="1">
      <alignment horizontal="left" wrapText="1" indent="1"/>
    </xf>
    <xf numFmtId="0" fontId="47" fillId="14" borderId="7" xfId="0" applyFont="1" applyFill="1" applyBorder="1" applyAlignment="1">
      <alignment horizontal="right" wrapText="1" indent="1"/>
    </xf>
    <xf numFmtId="0" fontId="47" fillId="10" borderId="7" xfId="0" applyFont="1" applyFill="1" applyBorder="1" applyAlignment="1">
      <alignment horizontal="right" wrapText="1" indent="1"/>
    </xf>
    <xf numFmtId="0" fontId="48" fillId="14" borderId="7" xfId="0" applyFont="1" applyFill="1" applyBorder="1" applyAlignment="1">
      <alignment horizontal="right" wrapText="1" indent="1"/>
    </xf>
    <xf numFmtId="0" fontId="48" fillId="10" borderId="7" xfId="0" applyFont="1" applyFill="1" applyBorder="1" applyAlignment="1">
      <alignment horizontal="right" wrapText="1" indent="1"/>
    </xf>
    <xf numFmtId="0" fontId="48" fillId="9" borderId="7" xfId="0" applyFont="1" applyFill="1" applyBorder="1" applyAlignment="1">
      <alignment horizontal="right" wrapText="1" indent="1"/>
    </xf>
    <xf numFmtId="2" fontId="49" fillId="0" borderId="0" xfId="0" applyNumberFormat="1" applyFont="1"/>
    <xf numFmtId="4" fontId="9" fillId="7" borderId="7" xfId="0" applyNumberFormat="1" applyFont="1" applyFill="1" applyBorder="1" applyAlignment="1">
      <alignment horizontal="right" wrapText="1" indent="1"/>
    </xf>
    <xf numFmtId="4" fontId="9" fillId="8" borderId="7" xfId="0" applyNumberFormat="1" applyFont="1" applyFill="1" applyBorder="1" applyAlignment="1">
      <alignment horizontal="right" wrapText="1" indent="1"/>
    </xf>
    <xf numFmtId="4" fontId="11" fillId="8" borderId="7" xfId="0" applyNumberFormat="1" applyFont="1" applyFill="1" applyBorder="1" applyAlignment="1">
      <alignment horizontal="right" wrapText="1" indent="1"/>
    </xf>
    <xf numFmtId="4" fontId="11" fillId="14" borderId="7" xfId="0" applyNumberFormat="1" applyFont="1" applyFill="1" applyBorder="1" applyAlignment="1">
      <alignment horizontal="right" wrapText="1" indent="1"/>
    </xf>
    <xf numFmtId="4" fontId="11" fillId="10" borderId="7" xfId="0" applyNumberFormat="1" applyFont="1" applyFill="1" applyBorder="1" applyAlignment="1">
      <alignment horizontal="right" wrapText="1" indent="1"/>
    </xf>
    <xf numFmtId="0" fontId="11" fillId="14" borderId="7" xfId="0" applyFont="1" applyFill="1" applyBorder="1" applyAlignment="1">
      <alignment horizontal="right" wrapText="1" indent="1"/>
    </xf>
    <xf numFmtId="0" fontId="11" fillId="10" borderId="7" xfId="0" applyFont="1" applyFill="1" applyBorder="1" applyAlignment="1">
      <alignment horizontal="right" wrapText="1" indent="1"/>
    </xf>
    <xf numFmtId="0" fontId="11" fillId="8" borderId="7" xfId="0" applyFont="1" applyFill="1" applyBorder="1" applyAlignment="1">
      <alignment horizontal="right" wrapText="1" indent="1"/>
    </xf>
    <xf numFmtId="0" fontId="11" fillId="14" borderId="7" xfId="0" applyFont="1" applyFill="1" applyBorder="1" applyAlignment="1">
      <alignment horizontal="left" wrapText="1" indent="1"/>
    </xf>
    <xf numFmtId="0" fontId="11" fillId="10" borderId="7" xfId="0" applyFont="1" applyFill="1" applyBorder="1" applyAlignment="1">
      <alignment horizontal="left" wrapText="1" indent="1"/>
    </xf>
    <xf numFmtId="0" fontId="11" fillId="9" borderId="7" xfId="0" applyFont="1" applyFill="1" applyBorder="1" applyAlignment="1">
      <alignment horizontal="left" wrapText="1" indent="1"/>
    </xf>
    <xf numFmtId="3" fontId="11" fillId="4" borderId="1" xfId="0" quotePrefix="1" applyNumberFormat="1" applyFont="1" applyFill="1" applyBorder="1" applyAlignment="1">
      <alignment horizontal="right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48B4F6"/>
      <color rgb="FF51C8ED"/>
      <color rgb="FF44C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opLeftCell="A4" zoomScale="70" zoomScaleNormal="70" workbookViewId="0">
      <selection activeCell="K12" sqref="K12"/>
    </sheetView>
  </sheetViews>
  <sheetFormatPr defaultRowHeight="15" x14ac:dyDescent="0.25"/>
  <cols>
    <col min="5" max="11" width="25.28515625" customWidth="1"/>
  </cols>
  <sheetData>
    <row r="1" spans="1:11" ht="42" customHeight="1" x14ac:dyDescent="0.25">
      <c r="A1" s="227" t="s">
        <v>93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.75" x14ac:dyDescent="0.25">
      <c r="A3" s="227" t="s">
        <v>16</v>
      </c>
      <c r="B3" s="227"/>
      <c r="C3" s="227"/>
      <c r="D3" s="227"/>
      <c r="E3" s="227"/>
      <c r="F3" s="227"/>
      <c r="G3" s="227"/>
      <c r="H3" s="227"/>
      <c r="I3" s="229"/>
      <c r="J3" s="229"/>
      <c r="K3" s="229"/>
    </row>
    <row r="4" spans="1:11" ht="18" x14ac:dyDescent="0.25">
      <c r="A4" s="5"/>
      <c r="B4" s="5"/>
      <c r="C4" s="5"/>
      <c r="D4" s="5"/>
      <c r="E4" s="5"/>
      <c r="F4" s="5"/>
      <c r="G4" s="5"/>
      <c r="H4" s="5"/>
      <c r="I4" s="6"/>
      <c r="J4" s="6"/>
      <c r="K4" s="6"/>
    </row>
    <row r="5" spans="1:11" ht="18" customHeight="1" x14ac:dyDescent="0.25">
      <c r="A5" s="227" t="s">
        <v>21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</row>
    <row r="6" spans="1:11" ht="18" x14ac:dyDescent="0.25">
      <c r="A6" s="1"/>
      <c r="B6" s="2"/>
      <c r="C6" s="2"/>
      <c r="D6" s="2"/>
      <c r="E6" s="7"/>
      <c r="F6" s="8"/>
      <c r="G6" s="8"/>
      <c r="H6" s="8"/>
      <c r="I6" s="8"/>
      <c r="J6" s="8"/>
      <c r="K6" s="31"/>
    </row>
    <row r="7" spans="1:11" ht="25.5" x14ac:dyDescent="0.25">
      <c r="A7" s="23"/>
      <c r="B7" s="24"/>
      <c r="C7" s="24"/>
      <c r="D7" s="25"/>
      <c r="E7" s="26"/>
      <c r="F7" s="4" t="s">
        <v>89</v>
      </c>
      <c r="G7" s="4" t="s">
        <v>210</v>
      </c>
      <c r="H7" s="4" t="s">
        <v>211</v>
      </c>
      <c r="I7" s="4" t="s">
        <v>92</v>
      </c>
      <c r="J7" s="4" t="s">
        <v>26</v>
      </c>
      <c r="K7" s="4" t="s">
        <v>26</v>
      </c>
    </row>
    <row r="8" spans="1:11" x14ac:dyDescent="0.25">
      <c r="A8" s="230" t="s">
        <v>0</v>
      </c>
      <c r="B8" s="231"/>
      <c r="C8" s="231"/>
      <c r="D8" s="231"/>
      <c r="E8" s="232"/>
      <c r="F8" s="34">
        <f>F9+F10</f>
        <v>516119.46</v>
      </c>
      <c r="G8" s="27">
        <f>G9+G10</f>
        <v>1073998</v>
      </c>
      <c r="H8" s="27">
        <f>H9+H10</f>
        <v>1236998</v>
      </c>
      <c r="I8" s="27">
        <f>I9+I10</f>
        <v>533420.34</v>
      </c>
      <c r="J8" s="27">
        <f>I8/F8*100</f>
        <v>103.35210766902685</v>
      </c>
      <c r="K8" s="27">
        <f>I8/H8*100</f>
        <v>43.122166729453077</v>
      </c>
    </row>
    <row r="9" spans="1:11" x14ac:dyDescent="0.25">
      <c r="A9" s="233" t="s">
        <v>83</v>
      </c>
      <c r="B9" s="226"/>
      <c r="C9" s="226"/>
      <c r="D9" s="226"/>
      <c r="E9" s="234"/>
      <c r="F9" s="35">
        <v>516119.46</v>
      </c>
      <c r="G9" s="28">
        <v>1073998</v>
      </c>
      <c r="H9" s="28">
        <v>1236998</v>
      </c>
      <c r="I9" s="28">
        <v>533420.34</v>
      </c>
      <c r="J9" s="57">
        <f t="shared" ref="J9:J13" si="0">I9/F9*100</f>
        <v>103.35210766902685</v>
      </c>
      <c r="K9" s="57">
        <f t="shared" ref="K9:K13" si="1">I9/H9*100</f>
        <v>43.122166729453077</v>
      </c>
    </row>
    <row r="10" spans="1:11" x14ac:dyDescent="0.25">
      <c r="A10" s="235" t="s">
        <v>84</v>
      </c>
      <c r="B10" s="236"/>
      <c r="C10" s="236"/>
      <c r="D10" s="236"/>
      <c r="E10" s="236"/>
      <c r="F10" s="35">
        <v>0</v>
      </c>
      <c r="G10" s="28">
        <v>0</v>
      </c>
      <c r="H10" s="28">
        <v>0</v>
      </c>
      <c r="I10" s="28">
        <v>0</v>
      </c>
      <c r="J10" s="57">
        <v>0</v>
      </c>
      <c r="K10" s="57">
        <v>0</v>
      </c>
    </row>
    <row r="11" spans="1:11" x14ac:dyDescent="0.25">
      <c r="A11" s="32" t="s">
        <v>1</v>
      </c>
      <c r="B11" s="33"/>
      <c r="C11" s="33"/>
      <c r="D11" s="33"/>
      <c r="E11" s="33"/>
      <c r="F11" s="34">
        <f>F12+F13</f>
        <v>426355.85</v>
      </c>
      <c r="G11" s="27">
        <f>G12+G13</f>
        <v>1073998</v>
      </c>
      <c r="H11" s="27">
        <f>H12+H13</f>
        <v>1236998</v>
      </c>
      <c r="I11" s="27">
        <f>I12+I13</f>
        <v>518707.61000000004</v>
      </c>
      <c r="J11" s="27">
        <f t="shared" si="0"/>
        <v>121.66072307908993</v>
      </c>
      <c r="K11" s="27">
        <f t="shared" si="1"/>
        <v>41.932776770859782</v>
      </c>
    </row>
    <row r="12" spans="1:11" x14ac:dyDescent="0.25">
      <c r="A12" s="225" t="s">
        <v>2</v>
      </c>
      <c r="B12" s="226"/>
      <c r="C12" s="226"/>
      <c r="D12" s="226"/>
      <c r="E12" s="226"/>
      <c r="F12" s="36">
        <v>418479.6</v>
      </c>
      <c r="G12" s="28">
        <v>1028824</v>
      </c>
      <c r="H12" s="28">
        <v>1120434</v>
      </c>
      <c r="I12" s="28">
        <v>516017.59</v>
      </c>
      <c r="J12" s="57">
        <f t="shared" si="0"/>
        <v>123.30770484391593</v>
      </c>
      <c r="K12" s="57">
        <f t="shared" si="1"/>
        <v>46.055152735457874</v>
      </c>
    </row>
    <row r="13" spans="1:11" x14ac:dyDescent="0.25">
      <c r="A13" s="235" t="s">
        <v>3</v>
      </c>
      <c r="B13" s="234"/>
      <c r="C13" s="234"/>
      <c r="D13" s="234"/>
      <c r="E13" s="234"/>
      <c r="F13" s="36">
        <v>7876.25</v>
      </c>
      <c r="G13" s="28">
        <v>45174</v>
      </c>
      <c r="H13" s="28">
        <v>116564</v>
      </c>
      <c r="I13" s="28">
        <v>2690.02</v>
      </c>
      <c r="J13" s="57">
        <f t="shared" si="0"/>
        <v>34.153562926519598</v>
      </c>
      <c r="K13" s="57">
        <f t="shared" si="1"/>
        <v>2.3077622593596652</v>
      </c>
    </row>
    <row r="14" spans="1:11" x14ac:dyDescent="0.25">
      <c r="A14" s="239" t="s">
        <v>4</v>
      </c>
      <c r="B14" s="231"/>
      <c r="C14" s="231"/>
      <c r="D14" s="231"/>
      <c r="E14" s="231"/>
      <c r="F14" s="34">
        <f>F8-F11</f>
        <v>89763.610000000044</v>
      </c>
      <c r="G14" s="34">
        <f>G11-G8</f>
        <v>0</v>
      </c>
      <c r="H14" s="34">
        <f>H11-H8</f>
        <v>0</v>
      </c>
      <c r="I14" s="34">
        <f>I8-I11</f>
        <v>14712.729999999923</v>
      </c>
      <c r="J14" s="27"/>
      <c r="K14" s="27"/>
    </row>
    <row r="15" spans="1:11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  <c r="K15" s="3"/>
    </row>
    <row r="16" spans="1:11" ht="18" customHeight="1" x14ac:dyDescent="0.25">
      <c r="A16" s="227" t="s">
        <v>22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</row>
    <row r="17" spans="1:11" ht="18" x14ac:dyDescent="0.25">
      <c r="A17" s="5"/>
      <c r="B17" s="9"/>
      <c r="C17" s="9"/>
      <c r="D17" s="9"/>
      <c r="E17" s="9"/>
      <c r="F17" s="9"/>
      <c r="G17" s="9"/>
      <c r="H17" s="3"/>
      <c r="I17" s="3"/>
      <c r="J17" s="3"/>
      <c r="K17" s="3"/>
    </row>
    <row r="18" spans="1:11" ht="25.5" x14ac:dyDescent="0.25">
      <c r="A18" s="23"/>
      <c r="B18" s="24"/>
      <c r="C18" s="24"/>
      <c r="D18" s="25"/>
      <c r="E18" s="26"/>
      <c r="F18" s="4" t="s">
        <v>89</v>
      </c>
      <c r="G18" s="4" t="s">
        <v>210</v>
      </c>
      <c r="H18" s="4" t="s">
        <v>211</v>
      </c>
      <c r="I18" s="4" t="s">
        <v>92</v>
      </c>
      <c r="J18" s="4" t="s">
        <v>26</v>
      </c>
      <c r="K18" s="4" t="s">
        <v>27</v>
      </c>
    </row>
    <row r="19" spans="1:11" ht="15.75" customHeight="1" x14ac:dyDescent="0.25">
      <c r="A19" s="233" t="s">
        <v>5</v>
      </c>
      <c r="B19" s="237"/>
      <c r="C19" s="237"/>
      <c r="D19" s="237"/>
      <c r="E19" s="238"/>
      <c r="F19" s="28">
        <v>0</v>
      </c>
      <c r="G19" s="36">
        <v>0</v>
      </c>
      <c r="H19" s="36">
        <v>0</v>
      </c>
      <c r="I19" s="28">
        <v>0</v>
      </c>
      <c r="J19" s="28">
        <v>0</v>
      </c>
      <c r="K19" s="28">
        <v>0</v>
      </c>
    </row>
    <row r="20" spans="1:11" x14ac:dyDescent="0.25">
      <c r="A20" s="233" t="s">
        <v>6</v>
      </c>
      <c r="B20" s="226"/>
      <c r="C20" s="226"/>
      <c r="D20" s="226"/>
      <c r="E20" s="226"/>
      <c r="F20" s="28">
        <v>0</v>
      </c>
      <c r="G20" s="36">
        <v>0</v>
      </c>
      <c r="H20" s="36">
        <v>0</v>
      </c>
      <c r="I20" s="28">
        <v>0</v>
      </c>
      <c r="J20" s="28">
        <v>0</v>
      </c>
      <c r="K20" s="28">
        <v>0</v>
      </c>
    </row>
    <row r="21" spans="1:11" x14ac:dyDescent="0.25">
      <c r="A21" s="239" t="s">
        <v>7</v>
      </c>
      <c r="B21" s="231"/>
      <c r="C21" s="231"/>
      <c r="D21" s="231"/>
      <c r="E21" s="231"/>
      <c r="F21" s="27">
        <v>0</v>
      </c>
      <c r="G21" s="34">
        <v>0</v>
      </c>
      <c r="H21" s="34">
        <v>0</v>
      </c>
      <c r="I21" s="27">
        <v>0</v>
      </c>
      <c r="J21" s="27">
        <v>0</v>
      </c>
      <c r="K21" s="27">
        <v>0</v>
      </c>
    </row>
    <row r="22" spans="1:11" ht="18" x14ac:dyDescent="0.25">
      <c r="A22" s="21"/>
      <c r="B22" s="9"/>
      <c r="C22" s="9"/>
      <c r="D22" s="9"/>
      <c r="E22" s="9"/>
      <c r="F22" s="9"/>
      <c r="G22" s="9"/>
      <c r="H22" s="3"/>
      <c r="I22" s="3"/>
      <c r="J22" s="3"/>
      <c r="K22" s="3"/>
    </row>
    <row r="23" spans="1:11" s="55" customFormat="1" ht="18" customHeight="1" x14ac:dyDescent="0.25">
      <c r="A23" s="242" t="s">
        <v>24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</row>
    <row r="24" spans="1:11" ht="18" x14ac:dyDescent="0.25">
      <c r="A24" s="21"/>
      <c r="B24" s="9"/>
      <c r="C24" s="9"/>
      <c r="D24" s="9"/>
      <c r="E24" s="9"/>
      <c r="F24" s="9"/>
      <c r="G24" s="9"/>
      <c r="H24" s="3"/>
      <c r="I24" s="3"/>
      <c r="J24" s="3"/>
      <c r="K24" s="3"/>
    </row>
    <row r="25" spans="1:11" ht="25.5" x14ac:dyDescent="0.25">
      <c r="A25" s="23"/>
      <c r="B25" s="24"/>
      <c r="C25" s="24"/>
      <c r="D25" s="25"/>
      <c r="E25" s="26"/>
      <c r="F25" s="4" t="s">
        <v>89</v>
      </c>
      <c r="G25" s="4" t="s">
        <v>210</v>
      </c>
      <c r="H25" s="4" t="s">
        <v>211</v>
      </c>
      <c r="I25" s="4" t="s">
        <v>92</v>
      </c>
      <c r="J25" s="4" t="s">
        <v>27</v>
      </c>
      <c r="K25" s="4" t="s">
        <v>27</v>
      </c>
    </row>
    <row r="26" spans="1:11" x14ac:dyDescent="0.25">
      <c r="A26" s="244" t="s">
        <v>94</v>
      </c>
      <c r="B26" s="245"/>
      <c r="C26" s="245"/>
      <c r="D26" s="245"/>
      <c r="E26" s="246"/>
      <c r="F26" s="69"/>
      <c r="G26" s="224">
        <v>40000</v>
      </c>
      <c r="H26" s="224">
        <v>201000</v>
      </c>
      <c r="I26" s="69"/>
      <c r="J26" s="29">
        <v>0</v>
      </c>
      <c r="K26" s="30">
        <v>0</v>
      </c>
    </row>
    <row r="27" spans="1:11" s="37" customFormat="1" ht="30" customHeight="1" x14ac:dyDescent="0.25">
      <c r="A27" s="230" t="s">
        <v>88</v>
      </c>
      <c r="B27" s="247"/>
      <c r="C27" s="247"/>
      <c r="D27" s="247"/>
      <c r="E27" s="248"/>
      <c r="F27" s="70"/>
      <c r="G27" s="70"/>
      <c r="H27" s="70"/>
      <c r="I27" s="70"/>
      <c r="J27" s="56">
        <v>0</v>
      </c>
      <c r="K27" s="54">
        <v>0</v>
      </c>
    </row>
    <row r="28" spans="1:11" s="37" customFormat="1" ht="30" customHeight="1" x14ac:dyDescent="0.25">
      <c r="A28" s="249" t="s">
        <v>87</v>
      </c>
      <c r="B28" s="249"/>
      <c r="C28" s="249"/>
      <c r="D28" s="249"/>
      <c r="E28" s="249"/>
      <c r="F28" s="71"/>
      <c r="G28" s="71"/>
      <c r="H28" s="71"/>
      <c r="I28" s="71"/>
      <c r="J28" s="66"/>
      <c r="K28" s="67"/>
    </row>
    <row r="29" spans="1:11" x14ac:dyDescent="0.25">
      <c r="F29" s="37"/>
      <c r="G29" s="37"/>
      <c r="H29" s="37"/>
      <c r="I29" s="37"/>
    </row>
    <row r="30" spans="1:11" x14ac:dyDescent="0.25">
      <c r="F30" s="37"/>
      <c r="G30" s="37"/>
      <c r="H30" s="37"/>
      <c r="I30" s="37"/>
    </row>
    <row r="31" spans="1:11" x14ac:dyDescent="0.25">
      <c r="A31" s="225" t="s">
        <v>8</v>
      </c>
      <c r="B31" s="226"/>
      <c r="C31" s="226"/>
      <c r="D31" s="226"/>
      <c r="E31" s="226"/>
      <c r="F31" s="72"/>
      <c r="G31" s="72"/>
      <c r="H31" s="72"/>
      <c r="I31" s="72"/>
      <c r="J31" s="28">
        <v>0</v>
      </c>
      <c r="K31" s="28">
        <v>0</v>
      </c>
    </row>
    <row r="32" spans="1:11" ht="11.25" customHeight="1" x14ac:dyDescent="0.25">
      <c r="A32" s="18"/>
      <c r="B32" s="19"/>
      <c r="C32" s="19"/>
      <c r="D32" s="19"/>
      <c r="E32" s="19"/>
      <c r="F32" s="73"/>
      <c r="G32" s="73"/>
      <c r="H32" s="73"/>
      <c r="I32" s="73"/>
      <c r="J32" s="20"/>
      <c r="K32" s="20"/>
    </row>
    <row r="33" spans="1:11" ht="29.25" customHeight="1" x14ac:dyDescent="0.25">
      <c r="A33" s="240"/>
      <c r="B33" s="241"/>
      <c r="C33" s="241"/>
      <c r="D33" s="241"/>
      <c r="E33" s="241"/>
      <c r="F33" s="241"/>
      <c r="G33" s="241"/>
      <c r="H33" s="241"/>
      <c r="I33" s="241"/>
      <c r="J33" s="241"/>
      <c r="K33" s="241"/>
    </row>
    <row r="34" spans="1:11" ht="8.25" customHeight="1" x14ac:dyDescent="0.25"/>
    <row r="35" spans="1:11" x14ac:dyDescent="0.25">
      <c r="A35" s="240"/>
      <c r="B35" s="241"/>
      <c r="C35" s="241"/>
      <c r="D35" s="241"/>
      <c r="E35" s="241"/>
      <c r="F35" s="241"/>
      <c r="G35" s="241"/>
      <c r="H35" s="241"/>
      <c r="I35" s="241"/>
      <c r="J35" s="241"/>
      <c r="K35" s="241"/>
    </row>
    <row r="36" spans="1:11" ht="8.25" customHeight="1" x14ac:dyDescent="0.25"/>
    <row r="37" spans="1:11" ht="29.25" customHeight="1" x14ac:dyDescent="0.25">
      <c r="A37" s="240" t="s">
        <v>23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</row>
  </sheetData>
  <mergeCells count="21">
    <mergeCell ref="A37:K37"/>
    <mergeCell ref="A23:K23"/>
    <mergeCell ref="A33:K33"/>
    <mergeCell ref="A31:E31"/>
    <mergeCell ref="A35:K35"/>
    <mergeCell ref="A26:E26"/>
    <mergeCell ref="A27:E27"/>
    <mergeCell ref="A28:E28"/>
    <mergeCell ref="A19:E19"/>
    <mergeCell ref="A20:E20"/>
    <mergeCell ref="A21:E21"/>
    <mergeCell ref="A13:E13"/>
    <mergeCell ref="A14:E14"/>
    <mergeCell ref="A12:E12"/>
    <mergeCell ref="A5:K5"/>
    <mergeCell ref="A16:K16"/>
    <mergeCell ref="A1:K1"/>
    <mergeCell ref="A3:K3"/>
    <mergeCell ref="A8:E8"/>
    <mergeCell ref="A9:E9"/>
    <mergeCell ref="A10:E10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7CAA-3860-48F6-A939-517FBB22E608}">
  <dimension ref="A1:BM69"/>
  <sheetViews>
    <sheetView workbookViewId="0">
      <selection activeCell="F1" sqref="F1:G1048576"/>
    </sheetView>
  </sheetViews>
  <sheetFormatPr defaultColWidth="8.85546875" defaultRowHeight="11.25" x14ac:dyDescent="0.2"/>
  <cols>
    <col min="1" max="1" width="43.28515625" style="87" customWidth="1"/>
    <col min="2" max="2" width="27.5703125" style="87" customWidth="1"/>
    <col min="3" max="3" width="17.28515625" style="89" customWidth="1"/>
    <col min="4" max="4" width="20.140625" style="87" customWidth="1"/>
    <col min="5" max="5" width="28.28515625" style="87" customWidth="1"/>
    <col min="6" max="6" width="15.140625" style="168" customWidth="1"/>
    <col min="7" max="7" width="15.28515625" style="168" customWidth="1"/>
    <col min="8" max="16384" width="8.85546875" style="87"/>
  </cols>
  <sheetData>
    <row r="1" spans="1:65" s="75" customFormat="1" ht="23.45" customHeight="1" thickBot="1" x14ac:dyDescent="0.25">
      <c r="A1" s="74" t="s">
        <v>28</v>
      </c>
      <c r="B1" s="74" t="s">
        <v>184</v>
      </c>
      <c r="C1" s="151" t="s">
        <v>185</v>
      </c>
      <c r="D1" s="74" t="s">
        <v>186</v>
      </c>
      <c r="E1" s="74" t="s">
        <v>187</v>
      </c>
      <c r="F1" s="158" t="s">
        <v>188</v>
      </c>
      <c r="G1" s="158" t="s">
        <v>189</v>
      </c>
    </row>
    <row r="2" spans="1:65" s="78" customFormat="1" ht="12.75" x14ac:dyDescent="0.2">
      <c r="A2" s="113" t="s">
        <v>190</v>
      </c>
      <c r="B2" s="113"/>
      <c r="C2" s="114"/>
      <c r="D2" s="113"/>
      <c r="E2" s="113"/>
      <c r="F2" s="175"/>
      <c r="G2" s="176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</row>
    <row r="3" spans="1:65" s="78" customFormat="1" ht="12.75" x14ac:dyDescent="0.2">
      <c r="A3" s="115" t="s">
        <v>191</v>
      </c>
      <c r="B3" s="116">
        <v>516119.46</v>
      </c>
      <c r="C3" s="157">
        <f>C4+C7+C12+C15+C20</f>
        <v>1033998</v>
      </c>
      <c r="D3" s="116">
        <f>D4+D7+D12+D15+D20</f>
        <v>1035998</v>
      </c>
      <c r="E3" s="116">
        <v>533420.34</v>
      </c>
      <c r="F3" s="177">
        <f>E3/B3*100</f>
        <v>103.35210766902685</v>
      </c>
      <c r="G3" s="178">
        <f>E3/D3*100</f>
        <v>51.488549205693445</v>
      </c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</row>
    <row r="4" spans="1:65" s="129" customFormat="1" ht="25.5" x14ac:dyDescent="0.2">
      <c r="A4" s="126" t="s">
        <v>192</v>
      </c>
      <c r="B4" s="126"/>
      <c r="C4" s="135">
        <v>2000</v>
      </c>
      <c r="D4" s="127">
        <v>4000</v>
      </c>
      <c r="E4" s="126"/>
      <c r="F4" s="179"/>
      <c r="G4" s="180">
        <f t="shared" ref="G4:G65" si="0">E4/D4*100</f>
        <v>0</v>
      </c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</row>
    <row r="5" spans="1:65" s="134" customFormat="1" ht="12.75" x14ac:dyDescent="0.2">
      <c r="A5" s="130" t="s">
        <v>129</v>
      </c>
      <c r="B5" s="130"/>
      <c r="C5" s="132">
        <v>2000</v>
      </c>
      <c r="D5" s="131">
        <v>4000</v>
      </c>
      <c r="E5" s="130"/>
      <c r="F5" s="179"/>
      <c r="G5" s="180">
        <f t="shared" si="0"/>
        <v>0</v>
      </c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</row>
    <row r="6" spans="1:65" s="134" customFormat="1" ht="12.75" x14ac:dyDescent="0.2">
      <c r="A6" s="130" t="s">
        <v>193</v>
      </c>
      <c r="B6" s="130"/>
      <c r="C6" s="132">
        <v>2000</v>
      </c>
      <c r="D6" s="131">
        <v>4000</v>
      </c>
      <c r="E6" s="130"/>
      <c r="F6" s="179"/>
      <c r="G6" s="180">
        <f t="shared" si="0"/>
        <v>0</v>
      </c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</row>
    <row r="7" spans="1:65" s="129" customFormat="1" ht="12.75" x14ac:dyDescent="0.2">
      <c r="A7" s="126" t="s">
        <v>194</v>
      </c>
      <c r="B7" s="128">
        <v>62.66</v>
      </c>
      <c r="C7" s="152">
        <v>300</v>
      </c>
      <c r="D7" s="128">
        <v>300</v>
      </c>
      <c r="E7" s="128">
        <v>84.33</v>
      </c>
      <c r="F7" s="179">
        <f t="shared" ref="F7:F60" si="1">E7/B7*100</f>
        <v>134.58346632620493</v>
      </c>
      <c r="G7" s="180">
        <f t="shared" si="0"/>
        <v>28.110000000000003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</row>
    <row r="8" spans="1:65" s="134" customFormat="1" ht="12.75" x14ac:dyDescent="0.2">
      <c r="A8" s="130" t="s">
        <v>146</v>
      </c>
      <c r="B8" s="133">
        <v>62.66</v>
      </c>
      <c r="C8" s="149"/>
      <c r="D8" s="130"/>
      <c r="E8" s="130"/>
      <c r="F8" s="179">
        <f t="shared" si="1"/>
        <v>0</v>
      </c>
      <c r="G8" s="180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</row>
    <row r="9" spans="1:65" s="134" customFormat="1" ht="12.75" x14ac:dyDescent="0.2">
      <c r="A9" s="130" t="s">
        <v>195</v>
      </c>
      <c r="B9" s="133">
        <v>62.66</v>
      </c>
      <c r="C9" s="149"/>
      <c r="D9" s="130"/>
      <c r="E9" s="130"/>
      <c r="F9" s="179">
        <f t="shared" si="1"/>
        <v>0</v>
      </c>
      <c r="G9" s="180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</row>
    <row r="10" spans="1:65" s="134" customFormat="1" ht="12.75" x14ac:dyDescent="0.2">
      <c r="A10" s="130" t="s">
        <v>138</v>
      </c>
      <c r="B10" s="130"/>
      <c r="C10" s="137">
        <v>300</v>
      </c>
      <c r="D10" s="133">
        <v>300</v>
      </c>
      <c r="E10" s="133">
        <v>84.33</v>
      </c>
      <c r="F10" s="179"/>
      <c r="G10" s="180">
        <f t="shared" si="0"/>
        <v>28.110000000000003</v>
      </c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</row>
    <row r="11" spans="1:65" s="134" customFormat="1" ht="12.75" x14ac:dyDescent="0.2">
      <c r="A11" s="130" t="s">
        <v>196</v>
      </c>
      <c r="B11" s="130"/>
      <c r="C11" s="137">
        <v>300</v>
      </c>
      <c r="D11" s="133">
        <v>300</v>
      </c>
      <c r="E11" s="133">
        <v>84.33</v>
      </c>
      <c r="F11" s="179"/>
      <c r="G11" s="180">
        <f t="shared" si="0"/>
        <v>28.110000000000003</v>
      </c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</row>
    <row r="12" spans="1:65" s="129" customFormat="1" ht="38.25" x14ac:dyDescent="0.2">
      <c r="A12" s="126" t="s">
        <v>197</v>
      </c>
      <c r="B12" s="127">
        <v>5892.44</v>
      </c>
      <c r="C12" s="135">
        <v>8800</v>
      </c>
      <c r="D12" s="127">
        <v>8800</v>
      </c>
      <c r="E12" s="127">
        <v>2923.77</v>
      </c>
      <c r="F12" s="179">
        <f t="shared" si="1"/>
        <v>49.619003333084429</v>
      </c>
      <c r="G12" s="180">
        <f t="shared" si="0"/>
        <v>33.224659090909093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</row>
    <row r="13" spans="1:65" s="134" customFormat="1" ht="12.75" x14ac:dyDescent="0.2">
      <c r="A13" s="130" t="s">
        <v>153</v>
      </c>
      <c r="B13" s="131">
        <v>5892.44</v>
      </c>
      <c r="C13" s="132">
        <v>8800</v>
      </c>
      <c r="D13" s="131">
        <v>8800</v>
      </c>
      <c r="E13" s="131">
        <v>2923.77</v>
      </c>
      <c r="F13" s="179">
        <f t="shared" si="1"/>
        <v>49.619003333084429</v>
      </c>
      <c r="G13" s="180">
        <f t="shared" si="0"/>
        <v>33.224659090909093</v>
      </c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</row>
    <row r="14" spans="1:65" s="134" customFormat="1" ht="12.75" x14ac:dyDescent="0.2">
      <c r="A14" s="130" t="s">
        <v>198</v>
      </c>
      <c r="B14" s="131">
        <v>5892.44</v>
      </c>
      <c r="C14" s="132">
        <v>8800</v>
      </c>
      <c r="D14" s="131">
        <v>8800</v>
      </c>
      <c r="E14" s="131">
        <v>2923.77</v>
      </c>
      <c r="F14" s="179">
        <f t="shared" si="1"/>
        <v>49.619003333084429</v>
      </c>
      <c r="G14" s="180">
        <f t="shared" si="0"/>
        <v>33.224659090909093</v>
      </c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</row>
    <row r="15" spans="1:65" s="129" customFormat="1" ht="38.25" x14ac:dyDescent="0.2">
      <c r="A15" s="126" t="s">
        <v>199</v>
      </c>
      <c r="B15" s="127">
        <v>5852</v>
      </c>
      <c r="C15" s="135">
        <v>13964</v>
      </c>
      <c r="D15" s="127">
        <v>13964</v>
      </c>
      <c r="E15" s="127">
        <v>5586</v>
      </c>
      <c r="F15" s="179">
        <f t="shared" si="1"/>
        <v>95.454545454545453</v>
      </c>
      <c r="G15" s="180">
        <f t="shared" si="0"/>
        <v>40.002864508736749</v>
      </c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</row>
    <row r="16" spans="1:65" s="134" customFormat="1" ht="12.75" x14ac:dyDescent="0.2">
      <c r="A16" s="130" t="s">
        <v>138</v>
      </c>
      <c r="B16" s="131">
        <v>5852</v>
      </c>
      <c r="C16" s="132">
        <v>13300</v>
      </c>
      <c r="D16" s="131">
        <v>13300</v>
      </c>
      <c r="E16" s="131">
        <v>5586</v>
      </c>
      <c r="F16" s="179">
        <f t="shared" si="1"/>
        <v>95.454545454545453</v>
      </c>
      <c r="G16" s="180">
        <f t="shared" si="0"/>
        <v>42</v>
      </c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</row>
    <row r="17" spans="1:65" s="134" customFormat="1" ht="12.75" x14ac:dyDescent="0.2">
      <c r="A17" s="130" t="s">
        <v>196</v>
      </c>
      <c r="B17" s="131">
        <v>5852</v>
      </c>
      <c r="C17" s="132">
        <v>13300</v>
      </c>
      <c r="D17" s="131">
        <v>13300</v>
      </c>
      <c r="E17" s="131">
        <v>5586</v>
      </c>
      <c r="F17" s="179">
        <f t="shared" si="1"/>
        <v>95.454545454545453</v>
      </c>
      <c r="G17" s="180">
        <f t="shared" si="0"/>
        <v>42</v>
      </c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</row>
    <row r="18" spans="1:65" s="134" customFormat="1" ht="12.75" x14ac:dyDescent="0.2">
      <c r="A18" s="130" t="s">
        <v>171</v>
      </c>
      <c r="B18" s="130"/>
      <c r="C18" s="137">
        <v>664</v>
      </c>
      <c r="D18" s="133">
        <v>664</v>
      </c>
      <c r="E18" s="130"/>
      <c r="F18" s="179"/>
      <c r="G18" s="180">
        <f t="shared" si="0"/>
        <v>0</v>
      </c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</row>
    <row r="19" spans="1:65" s="134" customFormat="1" ht="12.75" x14ac:dyDescent="0.2">
      <c r="A19" s="130" t="s">
        <v>200</v>
      </c>
      <c r="B19" s="130"/>
      <c r="C19" s="137">
        <v>664</v>
      </c>
      <c r="D19" s="133">
        <v>664</v>
      </c>
      <c r="E19" s="130"/>
      <c r="F19" s="179"/>
      <c r="G19" s="180">
        <f t="shared" si="0"/>
        <v>0</v>
      </c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</row>
    <row r="20" spans="1:65" s="129" customFormat="1" ht="25.5" x14ac:dyDescent="0.2">
      <c r="A20" s="126" t="s">
        <v>201</v>
      </c>
      <c r="B20" s="127">
        <v>504312.36</v>
      </c>
      <c r="C20" s="135">
        <v>1008934</v>
      </c>
      <c r="D20" s="127">
        <v>1008934</v>
      </c>
      <c r="E20" s="127">
        <v>524826.24</v>
      </c>
      <c r="F20" s="179">
        <f t="shared" si="1"/>
        <v>104.06769328437638</v>
      </c>
      <c r="G20" s="180">
        <f t="shared" si="0"/>
        <v>52.017896116098768</v>
      </c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</row>
    <row r="21" spans="1:65" s="134" customFormat="1" ht="12.75" x14ac:dyDescent="0.2">
      <c r="A21" s="130" t="s">
        <v>146</v>
      </c>
      <c r="B21" s="131">
        <v>20822.13</v>
      </c>
      <c r="C21" s="132">
        <v>56144</v>
      </c>
      <c r="D21" s="131">
        <v>56144</v>
      </c>
      <c r="E21" s="131">
        <v>30630.11</v>
      </c>
      <c r="F21" s="179">
        <f t="shared" si="1"/>
        <v>147.1036344504621</v>
      </c>
      <c r="G21" s="180">
        <f t="shared" si="0"/>
        <v>54.556337275577093</v>
      </c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</row>
    <row r="22" spans="1:65" s="134" customFormat="1" ht="12.75" x14ac:dyDescent="0.2">
      <c r="A22" s="130" t="s">
        <v>195</v>
      </c>
      <c r="B22" s="131">
        <v>20822.13</v>
      </c>
      <c r="C22" s="132">
        <v>56144</v>
      </c>
      <c r="D22" s="131">
        <v>56144</v>
      </c>
      <c r="E22" s="131">
        <v>30630.11</v>
      </c>
      <c r="F22" s="179">
        <f t="shared" si="1"/>
        <v>147.1036344504621</v>
      </c>
      <c r="G22" s="180">
        <f t="shared" si="0"/>
        <v>54.556337275577093</v>
      </c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</row>
    <row r="23" spans="1:65" s="134" customFormat="1" ht="12.75" x14ac:dyDescent="0.2">
      <c r="A23" s="130" t="s">
        <v>153</v>
      </c>
      <c r="B23" s="131">
        <v>479431.23</v>
      </c>
      <c r="C23" s="132">
        <v>942700</v>
      </c>
      <c r="D23" s="131">
        <v>942700</v>
      </c>
      <c r="E23" s="131">
        <v>491551.32</v>
      </c>
      <c r="F23" s="179">
        <f t="shared" si="1"/>
        <v>102.5280142889315</v>
      </c>
      <c r="G23" s="180">
        <f t="shared" si="0"/>
        <v>52.142921395990236</v>
      </c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</row>
    <row r="24" spans="1:65" s="134" customFormat="1" ht="12.75" x14ac:dyDescent="0.2">
      <c r="A24" s="130" t="s">
        <v>198</v>
      </c>
      <c r="B24" s="131">
        <v>479431.23</v>
      </c>
      <c r="C24" s="132">
        <v>942700</v>
      </c>
      <c r="D24" s="131">
        <v>942700</v>
      </c>
      <c r="E24" s="131">
        <v>491551.32</v>
      </c>
      <c r="F24" s="179">
        <f t="shared" si="1"/>
        <v>102.5280142889315</v>
      </c>
      <c r="G24" s="180">
        <f t="shared" si="0"/>
        <v>52.142921395990236</v>
      </c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</row>
    <row r="25" spans="1:65" s="134" customFormat="1" ht="12.75" x14ac:dyDescent="0.2">
      <c r="A25" s="130" t="s">
        <v>129</v>
      </c>
      <c r="B25" s="131">
        <v>4059</v>
      </c>
      <c r="C25" s="132">
        <v>10090</v>
      </c>
      <c r="D25" s="131">
        <v>10090</v>
      </c>
      <c r="E25" s="131">
        <v>2644.81</v>
      </c>
      <c r="F25" s="179">
        <f t="shared" si="1"/>
        <v>65.159152500615917</v>
      </c>
      <c r="G25" s="180">
        <f t="shared" si="0"/>
        <v>26.212190287413279</v>
      </c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</row>
    <row r="26" spans="1:65" s="134" customFormat="1" ht="12.75" x14ac:dyDescent="0.2">
      <c r="A26" s="130" t="s">
        <v>202</v>
      </c>
      <c r="B26" s="131">
        <v>4059</v>
      </c>
      <c r="C26" s="132">
        <v>10090</v>
      </c>
      <c r="D26" s="131">
        <v>10090</v>
      </c>
      <c r="E26" s="131">
        <v>2644.81</v>
      </c>
      <c r="F26" s="179">
        <f t="shared" si="1"/>
        <v>65.159152500615917</v>
      </c>
      <c r="G26" s="180">
        <f t="shared" si="0"/>
        <v>26.212190287413279</v>
      </c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</row>
    <row r="27" spans="1:65" s="78" customFormat="1" ht="12.75" x14ac:dyDescent="0.2">
      <c r="A27" s="115" t="s">
        <v>208</v>
      </c>
      <c r="B27" s="116">
        <v>4000</v>
      </c>
      <c r="C27" s="157">
        <v>40000</v>
      </c>
      <c r="D27" s="157">
        <v>201000</v>
      </c>
      <c r="E27" s="116"/>
      <c r="F27" s="177">
        <f>E27/B27*100</f>
        <v>0</v>
      </c>
      <c r="G27" s="178">
        <f>E27/D27*100</f>
        <v>0</v>
      </c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</row>
    <row r="28" spans="1:65" s="78" customFormat="1" ht="12.75" x14ac:dyDescent="0.2">
      <c r="A28" s="153" t="s">
        <v>209</v>
      </c>
      <c r="B28" s="154">
        <v>4000</v>
      </c>
      <c r="C28" s="156">
        <v>40000</v>
      </c>
      <c r="D28" s="156">
        <v>201000</v>
      </c>
      <c r="E28" s="154">
        <v>1000</v>
      </c>
      <c r="F28" s="179">
        <f>E28/B28*100</f>
        <v>25</v>
      </c>
      <c r="G28" s="180">
        <f>E28/D28*100</f>
        <v>0.49751243781094528</v>
      </c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</row>
    <row r="29" spans="1:65" s="78" customFormat="1" ht="12.75" x14ac:dyDescent="0.2">
      <c r="A29" s="130" t="s">
        <v>198</v>
      </c>
      <c r="B29" s="154"/>
      <c r="C29" s="148">
        <v>40000</v>
      </c>
      <c r="D29" s="148">
        <v>200000</v>
      </c>
      <c r="E29" s="154"/>
      <c r="F29" s="179"/>
      <c r="G29" s="180">
        <f>E29/D29*100</f>
        <v>0</v>
      </c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</row>
    <row r="30" spans="1:65" s="78" customFormat="1" ht="12.75" x14ac:dyDescent="0.2">
      <c r="A30" s="130" t="s">
        <v>193</v>
      </c>
      <c r="B30" s="154"/>
      <c r="C30" s="155"/>
      <c r="D30" s="142">
        <v>1000</v>
      </c>
      <c r="E30" s="142">
        <v>1000</v>
      </c>
      <c r="F30" s="179"/>
      <c r="G30" s="180">
        <f>E30/D30*100</f>
        <v>100</v>
      </c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</row>
    <row r="31" spans="1:65" s="78" customFormat="1" ht="12.75" x14ac:dyDescent="0.2">
      <c r="A31" s="118" t="s">
        <v>203</v>
      </c>
      <c r="B31" s="119">
        <v>516119.46</v>
      </c>
      <c r="C31" s="150">
        <f>C3+C27</f>
        <v>1073998</v>
      </c>
      <c r="D31" s="119">
        <f>D3+D27</f>
        <v>1236998</v>
      </c>
      <c r="E31" s="119">
        <v>533420.34</v>
      </c>
      <c r="F31" s="173">
        <f t="shared" si="1"/>
        <v>103.35210766902685</v>
      </c>
      <c r="G31" s="174">
        <f t="shared" si="0"/>
        <v>43.122166729453077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</row>
    <row r="32" spans="1:65" s="78" customFormat="1" ht="12.75" x14ac:dyDescent="0.2">
      <c r="A32" s="113" t="s">
        <v>131</v>
      </c>
      <c r="B32" s="117">
        <v>418479.6</v>
      </c>
      <c r="C32" s="140">
        <v>1028824</v>
      </c>
      <c r="D32" s="117">
        <v>1120434</v>
      </c>
      <c r="E32" s="117">
        <v>516017.59</v>
      </c>
      <c r="F32" s="181">
        <f t="shared" si="1"/>
        <v>123.30770484391593</v>
      </c>
      <c r="G32" s="182">
        <f t="shared" si="0"/>
        <v>46.055152735457874</v>
      </c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</row>
    <row r="33" spans="1:65" s="78" customFormat="1" ht="12.75" x14ac:dyDescent="0.2">
      <c r="A33" s="126" t="s">
        <v>41</v>
      </c>
      <c r="B33" s="127">
        <v>344180.92</v>
      </c>
      <c r="C33" s="135">
        <v>806234</v>
      </c>
      <c r="D33" s="127">
        <v>896634</v>
      </c>
      <c r="E33" s="127">
        <v>384493.04</v>
      </c>
      <c r="F33" s="179">
        <f t="shared" si="1"/>
        <v>111.71247958777029</v>
      </c>
      <c r="G33" s="180">
        <f t="shared" si="0"/>
        <v>42.881826921575581</v>
      </c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</row>
    <row r="34" spans="1:65" s="134" customFormat="1" ht="12.75" x14ac:dyDescent="0.2">
      <c r="A34" s="130" t="s">
        <v>146</v>
      </c>
      <c r="B34" s="131">
        <v>25299.279999999999</v>
      </c>
      <c r="C34" s="132">
        <v>54334</v>
      </c>
      <c r="D34" s="131">
        <v>54334</v>
      </c>
      <c r="E34" s="131">
        <v>35530.65</v>
      </c>
      <c r="F34" s="179">
        <f t="shared" si="1"/>
        <v>140.44134852849567</v>
      </c>
      <c r="G34" s="180">
        <f t="shared" si="0"/>
        <v>65.393031987337579</v>
      </c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</row>
    <row r="35" spans="1:65" s="134" customFormat="1" ht="12.75" x14ac:dyDescent="0.2">
      <c r="A35" s="130" t="s">
        <v>195</v>
      </c>
      <c r="B35" s="131">
        <v>25299.279999999999</v>
      </c>
      <c r="C35" s="132">
        <v>54334</v>
      </c>
      <c r="D35" s="131">
        <v>54334</v>
      </c>
      <c r="E35" s="131">
        <v>35530.65</v>
      </c>
      <c r="F35" s="179">
        <f t="shared" si="1"/>
        <v>140.44134852849567</v>
      </c>
      <c r="G35" s="180">
        <f t="shared" si="0"/>
        <v>65.393031987337579</v>
      </c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</row>
    <row r="36" spans="1:65" s="134" customFormat="1" ht="12.75" x14ac:dyDescent="0.2">
      <c r="A36" s="130" t="s">
        <v>153</v>
      </c>
      <c r="B36" s="131">
        <v>318881.64</v>
      </c>
      <c r="C36" s="132">
        <v>751900</v>
      </c>
      <c r="D36" s="131">
        <v>842300</v>
      </c>
      <c r="E36" s="131">
        <v>348962.39</v>
      </c>
      <c r="F36" s="179">
        <f t="shared" si="1"/>
        <v>109.43320223767037</v>
      </c>
      <c r="G36" s="180">
        <f t="shared" si="0"/>
        <v>41.429703193636477</v>
      </c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</row>
    <row r="37" spans="1:65" s="134" customFormat="1" ht="12.75" x14ac:dyDescent="0.2">
      <c r="A37" s="130" t="s">
        <v>198</v>
      </c>
      <c r="B37" s="131">
        <v>318881.64</v>
      </c>
      <c r="C37" s="132">
        <v>751900</v>
      </c>
      <c r="D37" s="131">
        <v>842300</v>
      </c>
      <c r="E37" s="131">
        <v>348962.39</v>
      </c>
      <c r="F37" s="179">
        <f t="shared" si="1"/>
        <v>109.43320223767037</v>
      </c>
      <c r="G37" s="180">
        <f t="shared" si="0"/>
        <v>41.429703193636477</v>
      </c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</row>
    <row r="38" spans="1:65" s="129" customFormat="1" ht="12.75" x14ac:dyDescent="0.2">
      <c r="A38" s="126" t="s">
        <v>34</v>
      </c>
      <c r="B38" s="127">
        <v>73905.37</v>
      </c>
      <c r="C38" s="135">
        <v>221488</v>
      </c>
      <c r="D38" s="127">
        <v>222698</v>
      </c>
      <c r="E38" s="127">
        <v>131138.15</v>
      </c>
      <c r="F38" s="179">
        <f t="shared" si="1"/>
        <v>177.44062440929528</v>
      </c>
      <c r="G38" s="180">
        <f t="shared" si="0"/>
        <v>58.886092376222507</v>
      </c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</row>
    <row r="39" spans="1:65" s="134" customFormat="1" ht="12.75" x14ac:dyDescent="0.2">
      <c r="A39" s="130" t="s">
        <v>146</v>
      </c>
      <c r="B39" s="133">
        <v>699.93</v>
      </c>
      <c r="C39" s="132">
        <v>1810</v>
      </c>
      <c r="D39" s="131">
        <v>1810</v>
      </c>
      <c r="E39" s="133">
        <v>960</v>
      </c>
      <c r="F39" s="179">
        <f t="shared" si="1"/>
        <v>137.15657280013716</v>
      </c>
      <c r="G39" s="180">
        <f t="shared" si="0"/>
        <v>53.038674033149171</v>
      </c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</row>
    <row r="40" spans="1:65" s="134" customFormat="1" ht="12.75" x14ac:dyDescent="0.2">
      <c r="A40" s="130" t="s">
        <v>195</v>
      </c>
      <c r="B40" s="133">
        <v>699.93</v>
      </c>
      <c r="C40" s="132">
        <v>1810</v>
      </c>
      <c r="D40" s="131">
        <v>1810</v>
      </c>
      <c r="E40" s="133">
        <v>960</v>
      </c>
      <c r="F40" s="179">
        <f t="shared" si="1"/>
        <v>137.15657280013716</v>
      </c>
      <c r="G40" s="180">
        <f t="shared" si="0"/>
        <v>53.038674033149171</v>
      </c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</row>
    <row r="41" spans="1:65" s="134" customFormat="1" ht="12.75" x14ac:dyDescent="0.2">
      <c r="A41" s="130" t="s">
        <v>138</v>
      </c>
      <c r="B41" s="131">
        <v>10140.02</v>
      </c>
      <c r="C41" s="132">
        <v>13300</v>
      </c>
      <c r="D41" s="131">
        <v>13300</v>
      </c>
      <c r="E41" s="131">
        <v>5514.5</v>
      </c>
      <c r="F41" s="179">
        <f t="shared" si="1"/>
        <v>54.383521925992248</v>
      </c>
      <c r="G41" s="180">
        <f t="shared" si="0"/>
        <v>41.462406015037594</v>
      </c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</row>
    <row r="42" spans="1:65" s="134" customFormat="1" ht="12.75" x14ac:dyDescent="0.2">
      <c r="A42" s="130" t="s">
        <v>196</v>
      </c>
      <c r="B42" s="131">
        <v>10140.02</v>
      </c>
      <c r="C42" s="132">
        <v>13300</v>
      </c>
      <c r="D42" s="131">
        <v>13300</v>
      </c>
      <c r="E42" s="131">
        <v>5514.5</v>
      </c>
      <c r="F42" s="179">
        <f t="shared" si="1"/>
        <v>54.383521925992248</v>
      </c>
      <c r="G42" s="180">
        <f t="shared" si="0"/>
        <v>41.462406015037594</v>
      </c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</row>
    <row r="43" spans="1:65" s="134" customFormat="1" ht="12.75" x14ac:dyDescent="0.2">
      <c r="A43" s="130" t="s">
        <v>153</v>
      </c>
      <c r="B43" s="131">
        <v>57933.62</v>
      </c>
      <c r="C43" s="132">
        <v>195188</v>
      </c>
      <c r="D43" s="131">
        <v>196398</v>
      </c>
      <c r="E43" s="131">
        <v>117077.59</v>
      </c>
      <c r="F43" s="179">
        <f t="shared" si="1"/>
        <v>202.08920139980893</v>
      </c>
      <c r="G43" s="180">
        <f t="shared" si="0"/>
        <v>59.612414586706585</v>
      </c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</row>
    <row r="44" spans="1:65" s="134" customFormat="1" ht="12.75" x14ac:dyDescent="0.2">
      <c r="A44" s="130" t="s">
        <v>198</v>
      </c>
      <c r="B44" s="131">
        <v>57933.62</v>
      </c>
      <c r="C44" s="132">
        <v>195188</v>
      </c>
      <c r="D44" s="131">
        <v>196398</v>
      </c>
      <c r="E44" s="131">
        <v>117077.59</v>
      </c>
      <c r="F44" s="179">
        <f t="shared" si="1"/>
        <v>202.08920139980893</v>
      </c>
      <c r="G44" s="180">
        <f t="shared" si="0"/>
        <v>59.612414586706585</v>
      </c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</row>
    <row r="45" spans="1:65" s="134" customFormat="1" ht="12.75" x14ac:dyDescent="0.2">
      <c r="A45" s="130" t="s">
        <v>129</v>
      </c>
      <c r="B45" s="131">
        <v>5131.8</v>
      </c>
      <c r="C45" s="132">
        <v>11190</v>
      </c>
      <c r="D45" s="131">
        <v>11190</v>
      </c>
      <c r="E45" s="131">
        <v>7586.06</v>
      </c>
      <c r="F45" s="179">
        <f t="shared" si="1"/>
        <v>147.82454499395922</v>
      </c>
      <c r="G45" s="180">
        <f t="shared" si="0"/>
        <v>67.793208221626458</v>
      </c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</row>
    <row r="46" spans="1:65" s="134" customFormat="1" ht="12.75" x14ac:dyDescent="0.2">
      <c r="A46" s="130" t="s">
        <v>202</v>
      </c>
      <c r="B46" s="131">
        <v>5131.8</v>
      </c>
      <c r="C46" s="139">
        <v>9190</v>
      </c>
      <c r="D46" s="131">
        <v>9190</v>
      </c>
      <c r="E46" s="131">
        <v>6586.06</v>
      </c>
      <c r="F46" s="179">
        <f t="shared" si="1"/>
        <v>128.33820491835223</v>
      </c>
      <c r="G46" s="180">
        <f t="shared" si="0"/>
        <v>71.665505984766057</v>
      </c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</row>
    <row r="47" spans="1:65" s="134" customFormat="1" ht="12.75" x14ac:dyDescent="0.2">
      <c r="A47" s="130" t="s">
        <v>193</v>
      </c>
      <c r="B47" s="130"/>
      <c r="C47" s="132">
        <v>2000</v>
      </c>
      <c r="D47" s="131">
        <v>2000</v>
      </c>
      <c r="E47" s="131">
        <v>1000</v>
      </c>
      <c r="F47" s="179"/>
      <c r="G47" s="180">
        <f t="shared" si="0"/>
        <v>50</v>
      </c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</row>
    <row r="48" spans="1:65" s="129" customFormat="1" ht="12.75" x14ac:dyDescent="0.2">
      <c r="A48" s="126" t="s">
        <v>78</v>
      </c>
      <c r="B48" s="128">
        <v>393.31</v>
      </c>
      <c r="C48" s="135">
        <v>1102</v>
      </c>
      <c r="D48" s="127">
        <v>1102</v>
      </c>
      <c r="E48" s="128">
        <v>386.4</v>
      </c>
      <c r="F48" s="179">
        <f t="shared" si="1"/>
        <v>98.243116117057781</v>
      </c>
      <c r="G48" s="180">
        <f t="shared" si="0"/>
        <v>35.063520871143375</v>
      </c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</row>
    <row r="49" spans="1:65" s="134" customFormat="1" ht="12.75" x14ac:dyDescent="0.2">
      <c r="A49" s="130" t="s">
        <v>146</v>
      </c>
      <c r="B49" s="133">
        <v>62.66</v>
      </c>
      <c r="C49" s="149"/>
      <c r="D49" s="130"/>
      <c r="E49" s="130"/>
      <c r="F49" s="179">
        <f t="shared" si="1"/>
        <v>0</v>
      </c>
      <c r="G49" s="180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</row>
    <row r="50" spans="1:65" s="134" customFormat="1" ht="12.75" x14ac:dyDescent="0.2">
      <c r="A50" s="130" t="s">
        <v>195</v>
      </c>
      <c r="B50" s="133">
        <v>62.66</v>
      </c>
      <c r="C50" s="136"/>
      <c r="D50" s="130"/>
      <c r="E50" s="130"/>
      <c r="F50" s="179">
        <f t="shared" si="1"/>
        <v>0</v>
      </c>
      <c r="G50" s="180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</row>
    <row r="51" spans="1:65" s="134" customFormat="1" ht="12.75" x14ac:dyDescent="0.2">
      <c r="A51" s="130" t="s">
        <v>138</v>
      </c>
      <c r="B51" s="130"/>
      <c r="C51" s="137">
        <v>300</v>
      </c>
      <c r="D51" s="133">
        <v>300</v>
      </c>
      <c r="E51" s="133">
        <v>84.33</v>
      </c>
      <c r="F51" s="179"/>
      <c r="G51" s="180">
        <f t="shared" si="0"/>
        <v>28.110000000000003</v>
      </c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</row>
    <row r="52" spans="1:65" s="134" customFormat="1" ht="12.75" x14ac:dyDescent="0.2">
      <c r="A52" s="130" t="s">
        <v>196</v>
      </c>
      <c r="B52" s="130"/>
      <c r="C52" s="137">
        <v>300</v>
      </c>
      <c r="D52" s="133">
        <v>300</v>
      </c>
      <c r="E52" s="133">
        <v>84.33</v>
      </c>
      <c r="F52" s="179"/>
      <c r="G52" s="180">
        <f t="shared" si="0"/>
        <v>28.110000000000003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</row>
    <row r="53" spans="1:65" s="134" customFormat="1" ht="12.75" x14ac:dyDescent="0.2">
      <c r="A53" s="130" t="s">
        <v>153</v>
      </c>
      <c r="B53" s="133">
        <v>330.65</v>
      </c>
      <c r="C53" s="137">
        <v>802</v>
      </c>
      <c r="D53" s="133">
        <v>802</v>
      </c>
      <c r="E53" s="133">
        <v>302.07</v>
      </c>
      <c r="F53" s="179">
        <f t="shared" si="1"/>
        <v>91.356419174353547</v>
      </c>
      <c r="G53" s="180">
        <f t="shared" si="0"/>
        <v>37.664588528678308</v>
      </c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</row>
    <row r="54" spans="1:65" s="134" customFormat="1" ht="12.75" x14ac:dyDescent="0.2">
      <c r="A54" s="130" t="s">
        <v>198</v>
      </c>
      <c r="B54" s="133">
        <v>330.65</v>
      </c>
      <c r="C54" s="137">
        <v>802</v>
      </c>
      <c r="D54" s="133">
        <v>802</v>
      </c>
      <c r="E54" s="133">
        <v>302.07</v>
      </c>
      <c r="F54" s="179">
        <f t="shared" si="1"/>
        <v>91.356419174353547</v>
      </c>
      <c r="G54" s="180">
        <f t="shared" si="0"/>
        <v>37.664588528678308</v>
      </c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</row>
    <row r="55" spans="1:65" s="138" customFormat="1" ht="12.75" x14ac:dyDescent="0.2">
      <c r="A55" s="113" t="s">
        <v>136</v>
      </c>
      <c r="B55" s="117">
        <v>7876.25</v>
      </c>
      <c r="C55" s="140">
        <v>45174</v>
      </c>
      <c r="D55" s="117">
        <v>116564</v>
      </c>
      <c r="E55" s="117">
        <v>2690.02</v>
      </c>
      <c r="F55" s="181">
        <f t="shared" si="1"/>
        <v>34.153562926519598</v>
      </c>
      <c r="G55" s="182">
        <f t="shared" si="0"/>
        <v>2.3077622593596652</v>
      </c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</row>
    <row r="56" spans="1:65" s="129" customFormat="1" ht="25.5" x14ac:dyDescent="0.2">
      <c r="A56" s="126" t="s">
        <v>37</v>
      </c>
      <c r="B56" s="127">
        <v>3876.25</v>
      </c>
      <c r="C56" s="135">
        <v>18174</v>
      </c>
      <c r="D56" s="127">
        <v>26564</v>
      </c>
      <c r="E56" s="127">
        <v>1940.02</v>
      </c>
      <c r="F56" s="179">
        <f t="shared" si="1"/>
        <v>50.048887455659461</v>
      </c>
      <c r="G56" s="180">
        <f t="shared" si="0"/>
        <v>7.3031922903177229</v>
      </c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</row>
    <row r="57" spans="1:65" s="134" customFormat="1" ht="12.75" x14ac:dyDescent="0.2">
      <c r="A57" s="130" t="s">
        <v>138</v>
      </c>
      <c r="B57" s="133">
        <v>612.5</v>
      </c>
      <c r="C57" s="149"/>
      <c r="D57" s="130"/>
      <c r="E57" s="130"/>
      <c r="F57" s="179">
        <f t="shared" si="1"/>
        <v>0</v>
      </c>
      <c r="G57" s="180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</row>
    <row r="58" spans="1:65" s="134" customFormat="1" ht="12.75" x14ac:dyDescent="0.2">
      <c r="A58" s="130" t="s">
        <v>196</v>
      </c>
      <c r="B58" s="133">
        <v>612.5</v>
      </c>
      <c r="C58" s="149"/>
      <c r="D58" s="130"/>
      <c r="E58" s="130"/>
      <c r="F58" s="179">
        <f t="shared" si="1"/>
        <v>0</v>
      </c>
      <c r="G58" s="180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</row>
    <row r="59" spans="1:65" s="134" customFormat="1" ht="12.75" x14ac:dyDescent="0.2">
      <c r="A59" s="130" t="s">
        <v>153</v>
      </c>
      <c r="B59" s="131">
        <v>3263.75</v>
      </c>
      <c r="C59" s="132">
        <v>16610</v>
      </c>
      <c r="D59" s="131">
        <v>22000</v>
      </c>
      <c r="E59" s="131">
        <v>1940.02</v>
      </c>
      <c r="F59" s="179">
        <f t="shared" si="1"/>
        <v>59.441440061279202</v>
      </c>
      <c r="G59" s="180">
        <f t="shared" si="0"/>
        <v>8.8182727272727277</v>
      </c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</row>
    <row r="60" spans="1:65" s="134" customFormat="1" ht="12.75" x14ac:dyDescent="0.2">
      <c r="A60" s="130" t="s">
        <v>198</v>
      </c>
      <c r="B60" s="131">
        <v>3263.75</v>
      </c>
      <c r="C60" s="132">
        <v>16610</v>
      </c>
      <c r="D60" s="131">
        <v>22000</v>
      </c>
      <c r="E60" s="131">
        <v>1940.02</v>
      </c>
      <c r="F60" s="179">
        <f t="shared" si="1"/>
        <v>59.441440061279202</v>
      </c>
      <c r="G60" s="180">
        <f t="shared" si="0"/>
        <v>8.8182727272727277</v>
      </c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</row>
    <row r="61" spans="1:65" s="75" customFormat="1" ht="12.75" x14ac:dyDescent="0.2">
      <c r="A61" s="141" t="s">
        <v>129</v>
      </c>
      <c r="B61" s="141"/>
      <c r="C61" s="148">
        <v>900</v>
      </c>
      <c r="D61" s="142">
        <v>3900</v>
      </c>
      <c r="E61" s="141"/>
      <c r="F61" s="179"/>
      <c r="G61" s="180">
        <f t="shared" si="0"/>
        <v>0</v>
      </c>
    </row>
    <row r="62" spans="1:65" s="146" customFormat="1" ht="12.75" x14ac:dyDescent="0.2">
      <c r="A62" s="143" t="s">
        <v>202</v>
      </c>
      <c r="B62" s="143"/>
      <c r="C62" s="144">
        <v>900</v>
      </c>
      <c r="D62" s="145">
        <v>900</v>
      </c>
      <c r="E62" s="143"/>
      <c r="F62" s="179"/>
      <c r="G62" s="180">
        <f t="shared" si="0"/>
        <v>0</v>
      </c>
    </row>
    <row r="63" spans="1:65" s="146" customFormat="1" ht="12.75" x14ac:dyDescent="0.2">
      <c r="A63" s="143" t="s">
        <v>193</v>
      </c>
      <c r="B63" s="143"/>
      <c r="C63" s="139">
        <v>0</v>
      </c>
      <c r="D63" s="147">
        <v>3000</v>
      </c>
      <c r="E63" s="143"/>
      <c r="F63" s="179"/>
      <c r="G63" s="180">
        <f t="shared" si="0"/>
        <v>0</v>
      </c>
    </row>
    <row r="64" spans="1:65" s="146" customFormat="1" ht="12.75" x14ac:dyDescent="0.2">
      <c r="A64" s="143" t="s">
        <v>171</v>
      </c>
      <c r="B64" s="143"/>
      <c r="C64" s="144">
        <v>664</v>
      </c>
      <c r="D64" s="145">
        <v>664</v>
      </c>
      <c r="E64" s="143"/>
      <c r="F64" s="179"/>
      <c r="G64" s="180">
        <f t="shared" si="0"/>
        <v>0</v>
      </c>
    </row>
    <row r="65" spans="1:65" s="134" customFormat="1" ht="12.75" x14ac:dyDescent="0.2">
      <c r="A65" s="130" t="s">
        <v>200</v>
      </c>
      <c r="B65" s="130"/>
      <c r="C65" s="137">
        <v>664</v>
      </c>
      <c r="D65" s="133">
        <v>664</v>
      </c>
      <c r="E65" s="130"/>
      <c r="F65" s="179"/>
      <c r="G65" s="180">
        <f t="shared" si="0"/>
        <v>0</v>
      </c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</row>
    <row r="66" spans="1:65" s="129" customFormat="1" ht="25.5" x14ac:dyDescent="0.2">
      <c r="A66" s="126" t="s">
        <v>59</v>
      </c>
      <c r="B66" s="127">
        <v>4000</v>
      </c>
      <c r="C66" s="135">
        <v>27000</v>
      </c>
      <c r="D66" s="127">
        <v>90000</v>
      </c>
      <c r="E66" s="128">
        <v>750</v>
      </c>
      <c r="F66" s="179">
        <f t="shared" ref="F66:F69" si="2">E66/B66*100</f>
        <v>18.75</v>
      </c>
      <c r="G66" s="180">
        <f t="shared" ref="G66:G69" si="3">E66/D66*100</f>
        <v>0.83333333333333337</v>
      </c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</row>
    <row r="67" spans="1:65" s="134" customFormat="1" ht="12.75" x14ac:dyDescent="0.2">
      <c r="A67" s="130" t="s">
        <v>153</v>
      </c>
      <c r="B67" s="131">
        <v>4000</v>
      </c>
      <c r="C67" s="132">
        <v>27000</v>
      </c>
      <c r="D67" s="131">
        <v>90000</v>
      </c>
      <c r="E67" s="133">
        <v>750</v>
      </c>
      <c r="F67" s="179">
        <f t="shared" si="2"/>
        <v>18.75</v>
      </c>
      <c r="G67" s="180">
        <f t="shared" si="3"/>
        <v>0.83333333333333337</v>
      </c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</row>
    <row r="68" spans="1:65" s="134" customFormat="1" ht="12.75" x14ac:dyDescent="0.2">
      <c r="A68" s="130" t="s">
        <v>198</v>
      </c>
      <c r="B68" s="131">
        <v>4000</v>
      </c>
      <c r="C68" s="132">
        <v>27000</v>
      </c>
      <c r="D68" s="131">
        <v>90000</v>
      </c>
      <c r="E68" s="133">
        <v>750</v>
      </c>
      <c r="F68" s="179">
        <f t="shared" si="2"/>
        <v>18.75</v>
      </c>
      <c r="G68" s="180">
        <f t="shared" si="3"/>
        <v>0.83333333333333337</v>
      </c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</row>
    <row r="69" spans="1:65" s="78" customFormat="1" ht="12.75" x14ac:dyDescent="0.2">
      <c r="A69" s="118" t="s">
        <v>204</v>
      </c>
      <c r="B69" s="119">
        <v>426355.85</v>
      </c>
      <c r="C69" s="150">
        <v>1073998</v>
      </c>
      <c r="D69" s="119">
        <v>1236998</v>
      </c>
      <c r="E69" s="119">
        <v>518707.61</v>
      </c>
      <c r="F69" s="173">
        <f t="shared" si="2"/>
        <v>121.66072307908993</v>
      </c>
      <c r="G69" s="174">
        <f t="shared" si="3"/>
        <v>41.932776770859775</v>
      </c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3"/>
  <sheetViews>
    <sheetView zoomScaleNormal="100" workbookViewId="0">
      <selection activeCell="J12" sqref="J12"/>
    </sheetView>
  </sheetViews>
  <sheetFormatPr defaultColWidth="8.85546875" defaultRowHeight="11.25" x14ac:dyDescent="0.2"/>
  <cols>
    <col min="1" max="1" width="51.28515625" style="87" customWidth="1"/>
    <col min="2" max="2" width="23.7109375" style="87" customWidth="1"/>
    <col min="3" max="3" width="20.28515625" style="89" customWidth="1"/>
    <col min="4" max="4" width="19.5703125" style="87" customWidth="1"/>
    <col min="5" max="5" width="26" style="87" customWidth="1"/>
    <col min="6" max="6" width="14.7109375" style="168" customWidth="1"/>
    <col min="7" max="7" width="15.42578125" style="168" customWidth="1"/>
    <col min="8" max="16384" width="8.85546875" style="87"/>
  </cols>
  <sheetData>
    <row r="1" spans="1:11" ht="34.9" customHeight="1" x14ac:dyDescent="0.2">
      <c r="A1" s="250" t="s">
        <v>119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34.9" customHeight="1" x14ac:dyDescent="0.2">
      <c r="A2" s="88"/>
      <c r="B2" s="227" t="s">
        <v>120</v>
      </c>
      <c r="C2" s="227"/>
      <c r="D2" s="227"/>
      <c r="E2" s="88"/>
      <c r="F2" s="167"/>
      <c r="G2" s="167"/>
      <c r="H2" s="88"/>
      <c r="I2" s="88"/>
      <c r="J2" s="88"/>
      <c r="K2" s="88"/>
    </row>
    <row r="4" spans="1:11" ht="12" thickBot="1" x14ac:dyDescent="0.25"/>
    <row r="5" spans="1:11" s="75" customFormat="1" ht="23.45" customHeight="1" thickBot="1" x14ac:dyDescent="0.25">
      <c r="A5" s="96" t="s">
        <v>28</v>
      </c>
      <c r="B5" s="96" t="s">
        <v>122</v>
      </c>
      <c r="C5" s="151" t="s">
        <v>123</v>
      </c>
      <c r="D5" s="74" t="s">
        <v>124</v>
      </c>
      <c r="E5" s="74" t="s">
        <v>125</v>
      </c>
      <c r="F5" s="158" t="s">
        <v>29</v>
      </c>
      <c r="G5" s="158" t="s">
        <v>96</v>
      </c>
    </row>
    <row r="6" spans="1:11" ht="12.75" x14ac:dyDescent="0.2">
      <c r="A6" s="38" t="s">
        <v>30</v>
      </c>
      <c r="B6" s="76">
        <v>426355.85</v>
      </c>
      <c r="C6" s="124">
        <f>C7+C19+C60+C112+C119+C126</f>
        <v>1073998</v>
      </c>
      <c r="D6" s="76">
        <v>1236998</v>
      </c>
      <c r="E6" s="76">
        <v>518707.61</v>
      </c>
      <c r="F6" s="169">
        <f>E6/B6*100</f>
        <v>121.66072307908993</v>
      </c>
      <c r="G6" s="170">
        <f>E6/D6*100</f>
        <v>41.932776770859775</v>
      </c>
    </row>
    <row r="7" spans="1:11" ht="12.75" x14ac:dyDescent="0.2">
      <c r="A7" s="41" t="s">
        <v>31</v>
      </c>
      <c r="B7" s="79">
        <v>5131.8</v>
      </c>
      <c r="C7" s="160">
        <v>10090</v>
      </c>
      <c r="D7" s="79">
        <v>10090</v>
      </c>
      <c r="E7" s="79">
        <v>6586.06</v>
      </c>
      <c r="F7" s="171">
        <f t="shared" ref="F7:F70" si="0">E7/B7*100</f>
        <v>128.33820491835223</v>
      </c>
      <c r="G7" s="172">
        <f t="shared" ref="G7:G69" si="1">E7/D7*100</f>
        <v>65.273141724479686</v>
      </c>
    </row>
    <row r="8" spans="1:11" ht="12.75" x14ac:dyDescent="0.2">
      <c r="A8" s="38" t="s">
        <v>97</v>
      </c>
      <c r="B8" s="76">
        <v>5131.8</v>
      </c>
      <c r="C8" s="124">
        <v>10090</v>
      </c>
      <c r="D8" s="76">
        <v>10090</v>
      </c>
      <c r="E8" s="76">
        <v>6586.06</v>
      </c>
      <c r="F8" s="169">
        <f t="shared" si="0"/>
        <v>128.33820491835223</v>
      </c>
      <c r="G8" s="170">
        <f t="shared" si="1"/>
        <v>65.273141724479686</v>
      </c>
    </row>
    <row r="9" spans="1:11" ht="12.75" x14ac:dyDescent="0.2">
      <c r="A9" s="38" t="s">
        <v>98</v>
      </c>
      <c r="B9" s="76">
        <v>5131.8</v>
      </c>
      <c r="C9" s="124">
        <v>10090</v>
      </c>
      <c r="D9" s="76">
        <v>10090</v>
      </c>
      <c r="E9" s="76">
        <v>6586.06</v>
      </c>
      <c r="F9" s="169">
        <f t="shared" si="0"/>
        <v>128.33820491835223</v>
      </c>
      <c r="G9" s="170">
        <f t="shared" si="1"/>
        <v>65.273141724479686</v>
      </c>
    </row>
    <row r="10" spans="1:11" ht="12.75" x14ac:dyDescent="0.2">
      <c r="A10" s="38" t="s">
        <v>85</v>
      </c>
      <c r="B10" s="76">
        <v>5131.8</v>
      </c>
      <c r="C10" s="91"/>
      <c r="D10" s="38"/>
      <c r="E10" s="38"/>
      <c r="F10" s="169"/>
      <c r="G10" s="170"/>
    </row>
    <row r="11" spans="1:11" ht="12.75" x14ac:dyDescent="0.2">
      <c r="A11" s="38" t="s">
        <v>33</v>
      </c>
      <c r="B11" s="76">
        <v>5131.8</v>
      </c>
      <c r="C11" s="91"/>
      <c r="D11" s="38"/>
      <c r="E11" s="38"/>
      <c r="F11" s="169"/>
      <c r="G11" s="170"/>
    </row>
    <row r="12" spans="1:11" ht="12.75" x14ac:dyDescent="0.2">
      <c r="A12" s="44" t="s">
        <v>35</v>
      </c>
      <c r="B12" s="85">
        <v>5131.8</v>
      </c>
      <c r="C12" s="92"/>
      <c r="D12" s="44"/>
      <c r="E12" s="44"/>
      <c r="F12" s="173"/>
      <c r="G12" s="174"/>
    </row>
    <row r="13" spans="1:11" ht="12.75" x14ac:dyDescent="0.2">
      <c r="A13" s="38" t="s">
        <v>55</v>
      </c>
      <c r="B13" s="76">
        <v>5131.8</v>
      </c>
      <c r="C13" s="91"/>
      <c r="D13" s="38"/>
      <c r="E13" s="38"/>
      <c r="F13" s="169"/>
      <c r="G13" s="170"/>
    </row>
    <row r="14" spans="1:11" ht="12.75" x14ac:dyDescent="0.2">
      <c r="A14" s="38" t="s">
        <v>86</v>
      </c>
      <c r="B14" s="38"/>
      <c r="C14" s="124">
        <v>10090</v>
      </c>
      <c r="D14" s="76">
        <v>10090</v>
      </c>
      <c r="E14" s="76">
        <v>6586.06</v>
      </c>
      <c r="F14" s="169"/>
      <c r="G14" s="170">
        <f t="shared" si="1"/>
        <v>65.273141724479686</v>
      </c>
    </row>
    <row r="15" spans="1:11" ht="12.75" x14ac:dyDescent="0.2">
      <c r="A15" s="38" t="s">
        <v>40</v>
      </c>
      <c r="B15" s="38"/>
      <c r="C15" s="124">
        <v>10090</v>
      </c>
      <c r="D15" s="76">
        <v>10090</v>
      </c>
      <c r="E15" s="76">
        <v>6586.06</v>
      </c>
      <c r="F15" s="169"/>
      <c r="G15" s="170">
        <f t="shared" si="1"/>
        <v>65.273141724479686</v>
      </c>
    </row>
    <row r="16" spans="1:11" ht="12.75" x14ac:dyDescent="0.2">
      <c r="A16" s="44" t="s">
        <v>35</v>
      </c>
      <c r="B16" s="44"/>
      <c r="C16" s="161">
        <v>9190</v>
      </c>
      <c r="D16" s="85">
        <v>9190</v>
      </c>
      <c r="E16" s="85">
        <v>6586.06</v>
      </c>
      <c r="F16" s="173"/>
      <c r="G16" s="174">
        <f t="shared" si="1"/>
        <v>71.665505984766057</v>
      </c>
    </row>
    <row r="17" spans="1:7" ht="12.75" x14ac:dyDescent="0.2">
      <c r="A17" s="38" t="s">
        <v>55</v>
      </c>
      <c r="B17" s="38"/>
      <c r="C17" s="91"/>
      <c r="D17" s="38"/>
      <c r="E17" s="76">
        <v>6586.06</v>
      </c>
      <c r="F17" s="169"/>
      <c r="G17" s="170"/>
    </row>
    <row r="18" spans="1:7" ht="12.75" x14ac:dyDescent="0.2">
      <c r="A18" s="44" t="s">
        <v>99</v>
      </c>
      <c r="B18" s="44"/>
      <c r="C18" s="162">
        <v>900</v>
      </c>
      <c r="D18" s="86">
        <v>900</v>
      </c>
      <c r="E18" s="44"/>
      <c r="F18" s="173"/>
      <c r="G18" s="174">
        <f t="shared" si="1"/>
        <v>0</v>
      </c>
    </row>
    <row r="19" spans="1:7" ht="12.75" x14ac:dyDescent="0.2">
      <c r="A19" s="41" t="s">
        <v>38</v>
      </c>
      <c r="B19" s="79">
        <v>36751.730000000003</v>
      </c>
      <c r="C19" s="160">
        <v>69744</v>
      </c>
      <c r="D19" s="79">
        <v>69744</v>
      </c>
      <c r="E19" s="79">
        <v>42089.48</v>
      </c>
      <c r="F19" s="171">
        <f t="shared" si="0"/>
        <v>114.52380609021671</v>
      </c>
      <c r="G19" s="172">
        <f t="shared" si="1"/>
        <v>60.348531773342515</v>
      </c>
    </row>
    <row r="20" spans="1:7" ht="12.75" x14ac:dyDescent="0.2">
      <c r="A20" s="42" t="s">
        <v>39</v>
      </c>
      <c r="B20" s="82">
        <v>10752.52</v>
      </c>
      <c r="C20" s="163">
        <v>13600</v>
      </c>
      <c r="D20" s="82">
        <v>13600</v>
      </c>
      <c r="E20" s="82">
        <v>5598.83</v>
      </c>
      <c r="F20" s="173">
        <f t="shared" si="0"/>
        <v>52.069933373757962</v>
      </c>
      <c r="G20" s="174">
        <f t="shared" si="1"/>
        <v>41.167867647058827</v>
      </c>
    </row>
    <row r="21" spans="1:7" ht="12.75" x14ac:dyDescent="0.2">
      <c r="A21" s="38" t="s">
        <v>97</v>
      </c>
      <c r="B21" s="76">
        <v>10752.52</v>
      </c>
      <c r="C21" s="124">
        <v>13600</v>
      </c>
      <c r="D21" s="76">
        <v>13600</v>
      </c>
      <c r="E21" s="76">
        <v>5598.83</v>
      </c>
      <c r="F21" s="169">
        <f t="shared" si="0"/>
        <v>52.069933373757962</v>
      </c>
      <c r="G21" s="170">
        <f t="shared" si="1"/>
        <v>41.167867647058827</v>
      </c>
    </row>
    <row r="22" spans="1:7" ht="12.75" x14ac:dyDescent="0.2">
      <c r="A22" s="38" t="s">
        <v>98</v>
      </c>
      <c r="B22" s="76">
        <v>10752.52</v>
      </c>
      <c r="C22" s="124">
        <v>13600</v>
      </c>
      <c r="D22" s="76">
        <v>13600</v>
      </c>
      <c r="E22" s="76">
        <v>5598.83</v>
      </c>
      <c r="F22" s="169">
        <f t="shared" si="0"/>
        <v>52.069933373757962</v>
      </c>
      <c r="G22" s="170">
        <f t="shared" si="1"/>
        <v>41.167867647058827</v>
      </c>
    </row>
    <row r="23" spans="1:7" ht="12.75" x14ac:dyDescent="0.2">
      <c r="A23" s="38" t="s">
        <v>86</v>
      </c>
      <c r="B23" s="76">
        <v>10752.52</v>
      </c>
      <c r="C23" s="124">
        <v>13600</v>
      </c>
      <c r="D23" s="76">
        <v>13600</v>
      </c>
      <c r="E23" s="76">
        <v>5598.83</v>
      </c>
      <c r="F23" s="169">
        <f t="shared" si="0"/>
        <v>52.069933373757962</v>
      </c>
      <c r="G23" s="170">
        <f t="shared" si="1"/>
        <v>41.167867647058827</v>
      </c>
    </row>
    <row r="24" spans="1:7" ht="12.75" x14ac:dyDescent="0.2">
      <c r="A24" s="38" t="s">
        <v>40</v>
      </c>
      <c r="B24" s="76">
        <v>10752.52</v>
      </c>
      <c r="C24" s="124">
        <v>13600</v>
      </c>
      <c r="D24" s="76">
        <v>13600</v>
      </c>
      <c r="E24" s="76">
        <v>5598.83</v>
      </c>
      <c r="F24" s="169">
        <f t="shared" si="0"/>
        <v>52.069933373757962</v>
      </c>
      <c r="G24" s="170">
        <f t="shared" si="1"/>
        <v>41.167867647058827</v>
      </c>
    </row>
    <row r="25" spans="1:7" ht="12.75" x14ac:dyDescent="0.2">
      <c r="A25" s="44" t="s">
        <v>46</v>
      </c>
      <c r="B25" s="85">
        <v>4802</v>
      </c>
      <c r="C25" s="161">
        <v>4830</v>
      </c>
      <c r="D25" s="85">
        <v>4830</v>
      </c>
      <c r="E25" s="86">
        <v>544</v>
      </c>
      <c r="F25" s="173">
        <f t="shared" si="0"/>
        <v>11.328613077884214</v>
      </c>
      <c r="G25" s="174">
        <f t="shared" si="1"/>
        <v>11.262939958592133</v>
      </c>
    </row>
    <row r="26" spans="1:7" ht="12.75" x14ac:dyDescent="0.2">
      <c r="A26" s="38" t="s">
        <v>67</v>
      </c>
      <c r="B26" s="76">
        <v>1374.4</v>
      </c>
      <c r="C26" s="164"/>
      <c r="D26" s="38"/>
      <c r="E26" s="38"/>
      <c r="F26" s="169">
        <f t="shared" si="0"/>
        <v>0</v>
      </c>
      <c r="G26" s="170"/>
    </row>
    <row r="27" spans="1:7" ht="12.75" x14ac:dyDescent="0.2">
      <c r="A27" s="38" t="s">
        <v>68</v>
      </c>
      <c r="B27" s="76">
        <v>3427.6</v>
      </c>
      <c r="C27" s="164"/>
      <c r="D27" s="38"/>
      <c r="E27" s="77">
        <v>544</v>
      </c>
      <c r="F27" s="169">
        <f t="shared" si="0"/>
        <v>15.871163496323959</v>
      </c>
      <c r="G27" s="170"/>
    </row>
    <row r="28" spans="1:7" ht="12.75" x14ac:dyDescent="0.2">
      <c r="A28" s="44" t="s">
        <v>48</v>
      </c>
      <c r="B28" s="85">
        <v>4245.6499999999996</v>
      </c>
      <c r="C28" s="161">
        <v>6410</v>
      </c>
      <c r="D28" s="85">
        <v>6410</v>
      </c>
      <c r="E28" s="85">
        <v>4078.02</v>
      </c>
      <c r="F28" s="173">
        <f t="shared" si="0"/>
        <v>96.051723528788301</v>
      </c>
      <c r="G28" s="174">
        <f t="shared" si="1"/>
        <v>63.619656786271449</v>
      </c>
    </row>
    <row r="29" spans="1:7" ht="12.75" x14ac:dyDescent="0.2">
      <c r="A29" s="38" t="s">
        <v>49</v>
      </c>
      <c r="B29" s="77">
        <v>91.98</v>
      </c>
      <c r="C29" s="91"/>
      <c r="D29" s="38"/>
      <c r="E29" s="76">
        <v>1191.46</v>
      </c>
      <c r="F29" s="169">
        <f t="shared" si="0"/>
        <v>1295.3468145248967</v>
      </c>
      <c r="G29" s="170"/>
    </row>
    <row r="30" spans="1:7" ht="12.75" x14ac:dyDescent="0.2">
      <c r="A30" s="38" t="s">
        <v>100</v>
      </c>
      <c r="B30" s="76">
        <v>1683.44</v>
      </c>
      <c r="C30" s="91"/>
      <c r="D30" s="38"/>
      <c r="E30" s="38"/>
      <c r="F30" s="169"/>
      <c r="G30" s="170"/>
    </row>
    <row r="31" spans="1:7" ht="12.75" x14ac:dyDescent="0.2">
      <c r="A31" s="38" t="s">
        <v>50</v>
      </c>
      <c r="B31" s="76">
        <v>2470.23</v>
      </c>
      <c r="C31" s="91"/>
      <c r="D31" s="38"/>
      <c r="E31" s="38"/>
      <c r="F31" s="169"/>
      <c r="G31" s="170"/>
    </row>
    <row r="32" spans="1:7" ht="12.75" x14ac:dyDescent="0.2">
      <c r="A32" s="38" t="s">
        <v>70</v>
      </c>
      <c r="B32" s="38"/>
      <c r="C32" s="91"/>
      <c r="D32" s="38"/>
      <c r="E32" s="76">
        <v>2886.56</v>
      </c>
      <c r="F32" s="169"/>
      <c r="G32" s="170"/>
    </row>
    <row r="33" spans="1:7" ht="12.75" x14ac:dyDescent="0.2">
      <c r="A33" s="44" t="s">
        <v>35</v>
      </c>
      <c r="B33" s="86">
        <v>710.37</v>
      </c>
      <c r="C33" s="161">
        <v>1580</v>
      </c>
      <c r="D33" s="85">
        <v>1580</v>
      </c>
      <c r="E33" s="86">
        <v>892.48</v>
      </c>
      <c r="F33" s="173">
        <f t="shared" si="0"/>
        <v>125.63593620226079</v>
      </c>
      <c r="G33" s="174">
        <f t="shared" si="1"/>
        <v>56.486075949367084</v>
      </c>
    </row>
    <row r="34" spans="1:7" ht="12.75" x14ac:dyDescent="0.2">
      <c r="A34" s="38" t="s">
        <v>53</v>
      </c>
      <c r="B34" s="77">
        <v>70.8</v>
      </c>
      <c r="C34" s="164"/>
      <c r="D34" s="38"/>
      <c r="E34" s="38"/>
      <c r="F34" s="169"/>
      <c r="G34" s="170"/>
    </row>
    <row r="35" spans="1:7" ht="12.75" x14ac:dyDescent="0.2">
      <c r="A35" s="38" t="s">
        <v>36</v>
      </c>
      <c r="B35" s="38"/>
      <c r="C35" s="164"/>
      <c r="D35" s="38"/>
      <c r="E35" s="77">
        <v>685</v>
      </c>
      <c r="F35" s="169"/>
      <c r="G35" s="170"/>
    </row>
    <row r="36" spans="1:7" ht="12.75" x14ac:dyDescent="0.2">
      <c r="A36" s="38" t="s">
        <v>72</v>
      </c>
      <c r="B36" s="77">
        <v>191.57</v>
      </c>
      <c r="C36" s="164"/>
      <c r="D36" s="38"/>
      <c r="E36" s="77">
        <v>57.71</v>
      </c>
      <c r="F36" s="169">
        <f t="shared" si="0"/>
        <v>30.124758573889444</v>
      </c>
      <c r="G36" s="170"/>
    </row>
    <row r="37" spans="1:7" ht="12.75" x14ac:dyDescent="0.2">
      <c r="A37" s="38" t="s">
        <v>55</v>
      </c>
      <c r="B37" s="38"/>
      <c r="C37" s="164"/>
      <c r="D37" s="38"/>
      <c r="E37" s="77">
        <v>100</v>
      </c>
      <c r="F37" s="169"/>
      <c r="G37" s="170"/>
    </row>
    <row r="38" spans="1:7" ht="12.75" x14ac:dyDescent="0.2">
      <c r="A38" s="38" t="s">
        <v>74</v>
      </c>
      <c r="B38" s="77">
        <v>448</v>
      </c>
      <c r="C38" s="164"/>
      <c r="D38" s="38"/>
      <c r="E38" s="77">
        <v>49.77</v>
      </c>
      <c r="F38" s="169">
        <f t="shared" si="0"/>
        <v>11.109375</v>
      </c>
      <c r="G38" s="170"/>
    </row>
    <row r="39" spans="1:7" ht="12.75" x14ac:dyDescent="0.2">
      <c r="A39" s="44" t="s">
        <v>56</v>
      </c>
      <c r="B39" s="86">
        <v>382</v>
      </c>
      <c r="C39" s="162">
        <v>480</v>
      </c>
      <c r="D39" s="86">
        <v>480</v>
      </c>
      <c r="E39" s="44"/>
      <c r="F39" s="173"/>
      <c r="G39" s="174"/>
    </row>
    <row r="40" spans="1:7" ht="12.75" x14ac:dyDescent="0.2">
      <c r="A40" s="38" t="s">
        <v>75</v>
      </c>
      <c r="B40" s="77">
        <v>382</v>
      </c>
      <c r="C40" s="164"/>
      <c r="D40" s="38"/>
      <c r="E40" s="38"/>
      <c r="F40" s="169"/>
      <c r="G40" s="170"/>
    </row>
    <row r="41" spans="1:7" ht="12.75" x14ac:dyDescent="0.2">
      <c r="A41" s="44" t="s">
        <v>79</v>
      </c>
      <c r="B41" s="44"/>
      <c r="C41" s="162">
        <v>300</v>
      </c>
      <c r="D41" s="86">
        <v>300</v>
      </c>
      <c r="E41" s="86">
        <v>84.33</v>
      </c>
      <c r="F41" s="173"/>
      <c r="G41" s="174">
        <f t="shared" si="1"/>
        <v>28.110000000000003</v>
      </c>
    </row>
    <row r="42" spans="1:7" ht="12.75" x14ac:dyDescent="0.2">
      <c r="A42" s="38" t="s">
        <v>80</v>
      </c>
      <c r="B42" s="38"/>
      <c r="C42" s="91"/>
      <c r="D42" s="38"/>
      <c r="E42" s="77">
        <v>84.33</v>
      </c>
      <c r="F42" s="169"/>
      <c r="G42" s="170"/>
    </row>
    <row r="43" spans="1:7" ht="12.75" x14ac:dyDescent="0.2">
      <c r="A43" s="44" t="s">
        <v>99</v>
      </c>
      <c r="B43" s="86">
        <v>612.5</v>
      </c>
      <c r="C43" s="92"/>
      <c r="D43" s="44"/>
      <c r="E43" s="44"/>
      <c r="F43" s="173"/>
      <c r="G43" s="174"/>
    </row>
    <row r="44" spans="1:7" ht="12.75" x14ac:dyDescent="0.2">
      <c r="A44" s="38" t="s">
        <v>101</v>
      </c>
      <c r="B44" s="77">
        <v>612.5</v>
      </c>
      <c r="C44" s="91"/>
      <c r="D44" s="38"/>
      <c r="E44" s="38"/>
      <c r="F44" s="169"/>
      <c r="G44" s="170"/>
    </row>
    <row r="45" spans="1:7" ht="25.5" x14ac:dyDescent="0.2">
      <c r="A45" s="42" t="s">
        <v>102</v>
      </c>
      <c r="B45" s="82">
        <v>25999.21</v>
      </c>
      <c r="C45" s="163">
        <v>56144</v>
      </c>
      <c r="D45" s="82">
        <v>56144</v>
      </c>
      <c r="E45" s="82">
        <v>36490.65</v>
      </c>
      <c r="F45" s="173">
        <f t="shared" si="0"/>
        <v>140.35291841559803</v>
      </c>
      <c r="G45" s="174">
        <f t="shared" si="1"/>
        <v>64.994745654032499</v>
      </c>
    </row>
    <row r="46" spans="1:7" ht="12.75" x14ac:dyDescent="0.2">
      <c r="A46" s="38" t="s">
        <v>97</v>
      </c>
      <c r="B46" s="76">
        <v>25999.21</v>
      </c>
      <c r="C46" s="124">
        <v>56144</v>
      </c>
      <c r="D46" s="76">
        <v>56144</v>
      </c>
      <c r="E46" s="76">
        <v>36490.65</v>
      </c>
      <c r="F46" s="169">
        <f t="shared" si="0"/>
        <v>140.35291841559803</v>
      </c>
      <c r="G46" s="170">
        <f t="shared" si="1"/>
        <v>64.994745654032499</v>
      </c>
    </row>
    <row r="47" spans="1:7" ht="12.75" x14ac:dyDescent="0.2">
      <c r="A47" s="38" t="s">
        <v>98</v>
      </c>
      <c r="B47" s="76">
        <v>25999.21</v>
      </c>
      <c r="C47" s="124">
        <v>56144</v>
      </c>
      <c r="D47" s="76">
        <v>56144</v>
      </c>
      <c r="E47" s="76">
        <v>36490.65</v>
      </c>
      <c r="F47" s="169">
        <f t="shared" si="0"/>
        <v>140.35291841559803</v>
      </c>
      <c r="G47" s="170">
        <f t="shared" si="1"/>
        <v>64.994745654032499</v>
      </c>
    </row>
    <row r="48" spans="1:7" ht="12.75" x14ac:dyDescent="0.2">
      <c r="A48" s="38" t="s">
        <v>86</v>
      </c>
      <c r="B48" s="76">
        <v>25999.21</v>
      </c>
      <c r="C48" s="124">
        <v>56144</v>
      </c>
      <c r="D48" s="76">
        <v>56144</v>
      </c>
      <c r="E48" s="76">
        <v>36490.65</v>
      </c>
      <c r="F48" s="169">
        <f t="shared" si="0"/>
        <v>140.35291841559803</v>
      </c>
      <c r="G48" s="170">
        <f t="shared" si="1"/>
        <v>64.994745654032499</v>
      </c>
    </row>
    <row r="49" spans="1:7" ht="12.75" x14ac:dyDescent="0.2">
      <c r="A49" s="38" t="s">
        <v>40</v>
      </c>
      <c r="B49" s="76">
        <v>25999.21</v>
      </c>
      <c r="C49" s="124">
        <v>56144</v>
      </c>
      <c r="D49" s="76">
        <v>56144</v>
      </c>
      <c r="E49" s="76">
        <v>36490.65</v>
      </c>
      <c r="F49" s="169">
        <f t="shared" si="0"/>
        <v>140.35291841559803</v>
      </c>
      <c r="G49" s="170">
        <f t="shared" si="1"/>
        <v>64.994745654032499</v>
      </c>
    </row>
    <row r="50" spans="1:7" ht="12.75" x14ac:dyDescent="0.2">
      <c r="A50" s="44" t="s">
        <v>42</v>
      </c>
      <c r="B50" s="85">
        <v>21029.43</v>
      </c>
      <c r="C50" s="161">
        <v>45500</v>
      </c>
      <c r="D50" s="85">
        <v>45500</v>
      </c>
      <c r="E50" s="85">
        <v>30326.74</v>
      </c>
      <c r="F50" s="173">
        <f t="shared" si="0"/>
        <v>144.21094627862001</v>
      </c>
      <c r="G50" s="174">
        <f t="shared" si="1"/>
        <v>66.652175824175828</v>
      </c>
    </row>
    <row r="51" spans="1:7" ht="12.75" x14ac:dyDescent="0.2">
      <c r="A51" s="38" t="s">
        <v>43</v>
      </c>
      <c r="B51" s="76">
        <v>21029.43</v>
      </c>
      <c r="C51" s="164"/>
      <c r="D51" s="38"/>
      <c r="E51" s="76">
        <v>30326.74</v>
      </c>
      <c r="F51" s="169">
        <f t="shared" si="0"/>
        <v>144.21094627862001</v>
      </c>
      <c r="G51" s="170"/>
    </row>
    <row r="52" spans="1:7" ht="12.75" x14ac:dyDescent="0.2">
      <c r="A52" s="44" t="s">
        <v>65</v>
      </c>
      <c r="B52" s="86">
        <v>800</v>
      </c>
      <c r="C52" s="161">
        <v>1400</v>
      </c>
      <c r="D52" s="85">
        <v>1400</v>
      </c>
      <c r="E52" s="86">
        <v>200</v>
      </c>
      <c r="F52" s="173">
        <f t="shared" si="0"/>
        <v>25</v>
      </c>
      <c r="G52" s="174">
        <f t="shared" si="1"/>
        <v>14.285714285714285</v>
      </c>
    </row>
    <row r="53" spans="1:7" ht="12.75" x14ac:dyDescent="0.2">
      <c r="A53" s="38" t="s">
        <v>66</v>
      </c>
      <c r="B53" s="77">
        <v>800</v>
      </c>
      <c r="C53" s="164"/>
      <c r="D53" s="38"/>
      <c r="E53" s="77">
        <v>200</v>
      </c>
      <c r="F53" s="169">
        <f t="shared" si="0"/>
        <v>25</v>
      </c>
      <c r="G53" s="170"/>
    </row>
    <row r="54" spans="1:7" ht="12.75" x14ac:dyDescent="0.2">
      <c r="A54" s="44" t="s">
        <v>44</v>
      </c>
      <c r="B54" s="85">
        <v>3469.85</v>
      </c>
      <c r="C54" s="161">
        <v>7434</v>
      </c>
      <c r="D54" s="85">
        <v>7434</v>
      </c>
      <c r="E54" s="85">
        <v>5003.91</v>
      </c>
      <c r="F54" s="173">
        <f t="shared" si="0"/>
        <v>144.2111330460971</v>
      </c>
      <c r="G54" s="174">
        <f t="shared" si="1"/>
        <v>67.311138014527842</v>
      </c>
    </row>
    <row r="55" spans="1:7" ht="12.75" x14ac:dyDescent="0.2">
      <c r="A55" s="38" t="s">
        <v>45</v>
      </c>
      <c r="B55" s="76">
        <v>3469.85</v>
      </c>
      <c r="C55" s="164"/>
      <c r="D55" s="38"/>
      <c r="E55" s="76">
        <v>5003.91</v>
      </c>
      <c r="F55" s="169">
        <f t="shared" si="0"/>
        <v>144.2111330460971</v>
      </c>
      <c r="G55" s="170"/>
    </row>
    <row r="56" spans="1:7" ht="12.75" x14ac:dyDescent="0.2">
      <c r="A56" s="44" t="s">
        <v>46</v>
      </c>
      <c r="B56" s="86">
        <v>531.26</v>
      </c>
      <c r="C56" s="162">
        <v>960</v>
      </c>
      <c r="D56" s="86">
        <v>960</v>
      </c>
      <c r="E56" s="86">
        <v>960</v>
      </c>
      <c r="F56" s="173">
        <f t="shared" si="0"/>
        <v>180.7024808944773</v>
      </c>
      <c r="G56" s="174">
        <f t="shared" si="1"/>
        <v>100</v>
      </c>
    </row>
    <row r="57" spans="1:7" ht="25.5" x14ac:dyDescent="0.2">
      <c r="A57" s="38" t="s">
        <v>47</v>
      </c>
      <c r="B57" s="77">
        <v>531.26</v>
      </c>
      <c r="C57" s="164"/>
      <c r="D57" s="38"/>
      <c r="E57" s="77">
        <v>960</v>
      </c>
      <c r="F57" s="169">
        <f t="shared" si="0"/>
        <v>180.7024808944773</v>
      </c>
      <c r="G57" s="170"/>
    </row>
    <row r="58" spans="1:7" ht="12.75" x14ac:dyDescent="0.2">
      <c r="A58" s="44" t="s">
        <v>48</v>
      </c>
      <c r="B58" s="86">
        <v>168.67</v>
      </c>
      <c r="C58" s="162">
        <v>850</v>
      </c>
      <c r="D58" s="86">
        <v>850</v>
      </c>
      <c r="E58" s="44"/>
      <c r="F58" s="173"/>
      <c r="G58" s="174"/>
    </row>
    <row r="59" spans="1:7" ht="12.75" x14ac:dyDescent="0.2">
      <c r="A59" s="38" t="s">
        <v>50</v>
      </c>
      <c r="B59" s="77">
        <v>168.67</v>
      </c>
      <c r="C59" s="164"/>
      <c r="D59" s="38"/>
      <c r="E59" s="38"/>
      <c r="F59" s="169"/>
      <c r="G59" s="170"/>
    </row>
    <row r="60" spans="1:7" ht="12.75" x14ac:dyDescent="0.2">
      <c r="A60" s="41" t="s">
        <v>62</v>
      </c>
      <c r="B60" s="79">
        <v>384409.66</v>
      </c>
      <c r="C60" s="160">
        <v>990700</v>
      </c>
      <c r="D60" s="79">
        <v>1150700</v>
      </c>
      <c r="E60" s="79">
        <v>469032.07</v>
      </c>
      <c r="F60" s="171">
        <f t="shared" si="0"/>
        <v>122.01360132313013</v>
      </c>
      <c r="G60" s="172">
        <f t="shared" si="1"/>
        <v>40.760586599461199</v>
      </c>
    </row>
    <row r="61" spans="1:7" ht="12.75" x14ac:dyDescent="0.2">
      <c r="A61" s="42" t="s">
        <v>63</v>
      </c>
      <c r="B61" s="82">
        <v>384409.66</v>
      </c>
      <c r="C61" s="163">
        <v>990700</v>
      </c>
      <c r="D61" s="82">
        <v>1150700</v>
      </c>
      <c r="E61" s="82">
        <v>469032.07</v>
      </c>
      <c r="F61" s="173">
        <f t="shared" si="0"/>
        <v>122.01360132313013</v>
      </c>
      <c r="G61" s="174">
        <f t="shared" si="1"/>
        <v>40.760586599461199</v>
      </c>
    </row>
    <row r="62" spans="1:7" ht="12.75" x14ac:dyDescent="0.2">
      <c r="A62" s="38" t="s">
        <v>97</v>
      </c>
      <c r="B62" s="76">
        <v>384409.66</v>
      </c>
      <c r="C62" s="124">
        <v>990700</v>
      </c>
      <c r="D62" s="76">
        <v>1150700</v>
      </c>
      <c r="E62" s="76">
        <v>469032.07</v>
      </c>
      <c r="F62" s="169">
        <f t="shared" si="0"/>
        <v>122.01360132313013</v>
      </c>
      <c r="G62" s="170">
        <f t="shared" si="1"/>
        <v>40.760586599461199</v>
      </c>
    </row>
    <row r="63" spans="1:7" ht="12.75" x14ac:dyDescent="0.2">
      <c r="A63" s="38" t="s">
        <v>98</v>
      </c>
      <c r="B63" s="76">
        <v>384409.66</v>
      </c>
      <c r="C63" s="124">
        <v>990700</v>
      </c>
      <c r="D63" s="76">
        <v>1150700</v>
      </c>
      <c r="E63" s="76">
        <v>469032.07</v>
      </c>
      <c r="F63" s="169">
        <f t="shared" si="0"/>
        <v>122.01360132313013</v>
      </c>
      <c r="G63" s="170">
        <f t="shared" si="1"/>
        <v>40.760586599461199</v>
      </c>
    </row>
    <row r="64" spans="1:7" ht="12.75" x14ac:dyDescent="0.2">
      <c r="A64" s="38" t="s">
        <v>103</v>
      </c>
      <c r="B64" s="76">
        <v>384409.66</v>
      </c>
      <c r="C64" s="124">
        <v>990700</v>
      </c>
      <c r="D64" s="76">
        <v>1150700</v>
      </c>
      <c r="E64" s="76">
        <v>469032.07</v>
      </c>
      <c r="F64" s="169">
        <f t="shared" si="0"/>
        <v>122.01360132313013</v>
      </c>
      <c r="G64" s="170">
        <f t="shared" si="1"/>
        <v>40.760586599461199</v>
      </c>
    </row>
    <row r="65" spans="1:7" ht="12.75" x14ac:dyDescent="0.2">
      <c r="A65" s="38" t="s">
        <v>64</v>
      </c>
      <c r="B65" s="76">
        <v>384409.66</v>
      </c>
      <c r="C65" s="124">
        <v>990700</v>
      </c>
      <c r="D65" s="76">
        <v>1150700</v>
      </c>
      <c r="E65" s="76">
        <v>469032.07</v>
      </c>
      <c r="F65" s="169">
        <f t="shared" si="0"/>
        <v>122.01360132313013</v>
      </c>
      <c r="G65" s="170">
        <f t="shared" si="1"/>
        <v>40.760586599461199</v>
      </c>
    </row>
    <row r="66" spans="1:7" ht="12.75" x14ac:dyDescent="0.2">
      <c r="A66" s="44" t="s">
        <v>42</v>
      </c>
      <c r="B66" s="85">
        <v>274807.09999999998</v>
      </c>
      <c r="C66" s="161">
        <v>623100</v>
      </c>
      <c r="D66" s="85">
        <v>700000</v>
      </c>
      <c r="E66" s="85">
        <v>298791.48</v>
      </c>
      <c r="F66" s="173">
        <f t="shared" si="0"/>
        <v>108.7277148225064</v>
      </c>
      <c r="G66" s="174">
        <f t="shared" si="1"/>
        <v>42.68449714285714</v>
      </c>
    </row>
    <row r="67" spans="1:7" ht="12.75" x14ac:dyDescent="0.2">
      <c r="A67" s="38" t="s">
        <v>43</v>
      </c>
      <c r="B67" s="76">
        <v>272381.52</v>
      </c>
      <c r="C67" s="164"/>
      <c r="D67" s="38"/>
      <c r="E67" s="76">
        <v>298791.48</v>
      </c>
      <c r="F67" s="169">
        <f t="shared" si="0"/>
        <v>109.6959441301304</v>
      </c>
      <c r="G67" s="170"/>
    </row>
    <row r="68" spans="1:7" ht="12.75" x14ac:dyDescent="0.2">
      <c r="A68" s="38" t="s">
        <v>104</v>
      </c>
      <c r="B68" s="76">
        <v>2425.58</v>
      </c>
      <c r="C68" s="164"/>
      <c r="D68" s="38"/>
      <c r="E68" s="38"/>
      <c r="F68" s="169"/>
      <c r="G68" s="170"/>
    </row>
    <row r="69" spans="1:7" ht="12.75" x14ac:dyDescent="0.2">
      <c r="A69" s="44" t="s">
        <v>65</v>
      </c>
      <c r="B69" s="85">
        <v>8785.5</v>
      </c>
      <c r="C69" s="161">
        <v>26000</v>
      </c>
      <c r="D69" s="85">
        <v>26000</v>
      </c>
      <c r="E69" s="85">
        <v>10589.71</v>
      </c>
      <c r="F69" s="173">
        <f t="shared" si="0"/>
        <v>120.5362244607592</v>
      </c>
      <c r="G69" s="174">
        <f t="shared" si="1"/>
        <v>40.729653846153838</v>
      </c>
    </row>
    <row r="70" spans="1:7" ht="12.75" x14ac:dyDescent="0.2">
      <c r="A70" s="38" t="s">
        <v>66</v>
      </c>
      <c r="B70" s="76">
        <v>8785.5</v>
      </c>
      <c r="C70" s="164"/>
      <c r="D70" s="38"/>
      <c r="E70" s="76">
        <v>10589.71</v>
      </c>
      <c r="F70" s="169">
        <f t="shared" si="0"/>
        <v>120.5362244607592</v>
      </c>
      <c r="G70" s="170"/>
    </row>
    <row r="71" spans="1:7" ht="12.75" x14ac:dyDescent="0.2">
      <c r="A71" s="44" t="s">
        <v>44</v>
      </c>
      <c r="B71" s="85">
        <v>35289.040000000001</v>
      </c>
      <c r="C71" s="161">
        <v>102000</v>
      </c>
      <c r="D71" s="85">
        <v>115500</v>
      </c>
      <c r="E71" s="85">
        <v>39581.199999999997</v>
      </c>
      <c r="F71" s="173">
        <f t="shared" ref="F71:F110" si="2">E71/B71*100</f>
        <v>112.16286983153975</v>
      </c>
      <c r="G71" s="174">
        <f t="shared" ref="G71:G132" si="3">E71/D71*100</f>
        <v>34.26943722943723</v>
      </c>
    </row>
    <row r="72" spans="1:7" ht="12.75" x14ac:dyDescent="0.2">
      <c r="A72" s="38" t="s">
        <v>45</v>
      </c>
      <c r="B72" s="76">
        <v>35289.040000000001</v>
      </c>
      <c r="C72" s="164"/>
      <c r="D72" s="38"/>
      <c r="E72" s="76">
        <v>39581.199999999997</v>
      </c>
      <c r="F72" s="169">
        <f t="shared" si="2"/>
        <v>112.16286983153975</v>
      </c>
      <c r="G72" s="170"/>
    </row>
    <row r="73" spans="1:7" ht="12.75" x14ac:dyDescent="0.2">
      <c r="A73" s="44" t="s">
        <v>46</v>
      </c>
      <c r="B73" s="85">
        <v>13246.1</v>
      </c>
      <c r="C73" s="161">
        <v>38000</v>
      </c>
      <c r="D73" s="85">
        <v>38000</v>
      </c>
      <c r="E73" s="85">
        <v>15199.57</v>
      </c>
      <c r="F73" s="173">
        <f t="shared" si="2"/>
        <v>114.74751058802212</v>
      </c>
      <c r="G73" s="174">
        <f t="shared" si="3"/>
        <v>39.998868421052627</v>
      </c>
    </row>
    <row r="74" spans="1:7" ht="12.75" x14ac:dyDescent="0.2">
      <c r="A74" s="38" t="s">
        <v>67</v>
      </c>
      <c r="B74" s="76">
        <v>1388.16</v>
      </c>
      <c r="C74" s="164"/>
      <c r="D74" s="38"/>
      <c r="E74" s="76">
        <v>1873.67</v>
      </c>
      <c r="F74" s="169">
        <f t="shared" si="2"/>
        <v>134.97507491931765</v>
      </c>
      <c r="G74" s="170"/>
    </row>
    <row r="75" spans="1:7" ht="25.5" x14ac:dyDescent="0.2">
      <c r="A75" s="38" t="s">
        <v>47</v>
      </c>
      <c r="B75" s="76">
        <v>8213.5400000000009</v>
      </c>
      <c r="C75" s="91"/>
      <c r="D75" s="38"/>
      <c r="E75" s="76">
        <v>9705.9</v>
      </c>
      <c r="F75" s="169">
        <f t="shared" si="2"/>
        <v>118.16951034511305</v>
      </c>
      <c r="G75" s="170"/>
    </row>
    <row r="76" spans="1:7" ht="12.75" x14ac:dyDescent="0.2">
      <c r="A76" s="38" t="s">
        <v>68</v>
      </c>
      <c r="B76" s="76">
        <v>3347.4</v>
      </c>
      <c r="C76" s="91"/>
      <c r="D76" s="38"/>
      <c r="E76" s="76">
        <v>3620</v>
      </c>
      <c r="F76" s="169">
        <f t="shared" si="2"/>
        <v>108.14363386508931</v>
      </c>
      <c r="G76" s="170"/>
    </row>
    <row r="77" spans="1:7" ht="12.75" x14ac:dyDescent="0.2">
      <c r="A77" s="38" t="s">
        <v>69</v>
      </c>
      <c r="B77" s="77">
        <v>297</v>
      </c>
      <c r="C77" s="91"/>
      <c r="D77" s="38"/>
      <c r="E77" s="38"/>
      <c r="F77" s="169"/>
      <c r="G77" s="170"/>
    </row>
    <row r="78" spans="1:7" ht="12.75" x14ac:dyDescent="0.2">
      <c r="A78" s="44" t="s">
        <v>48</v>
      </c>
      <c r="B78" s="85">
        <v>6563.06</v>
      </c>
      <c r="C78" s="161">
        <v>27588</v>
      </c>
      <c r="D78" s="85">
        <v>27588</v>
      </c>
      <c r="E78" s="85">
        <v>11212.56</v>
      </c>
      <c r="F78" s="173">
        <f t="shared" si="2"/>
        <v>170.8434784993585</v>
      </c>
      <c r="G78" s="174">
        <f t="shared" si="3"/>
        <v>40.6428882122662</v>
      </c>
    </row>
    <row r="79" spans="1:7" ht="12.75" x14ac:dyDescent="0.2">
      <c r="A79" s="38" t="s">
        <v>49</v>
      </c>
      <c r="B79" s="76">
        <v>2270.94</v>
      </c>
      <c r="C79" s="91"/>
      <c r="D79" s="38"/>
      <c r="E79" s="76">
        <v>2255.5300000000002</v>
      </c>
      <c r="F79" s="169">
        <f t="shared" si="2"/>
        <v>99.321426369697136</v>
      </c>
      <c r="G79" s="170"/>
    </row>
    <row r="80" spans="1:7" ht="12.75" x14ac:dyDescent="0.2">
      <c r="A80" s="38" t="s">
        <v>100</v>
      </c>
      <c r="B80" s="77">
        <v>231.25</v>
      </c>
      <c r="C80" s="91"/>
      <c r="D80" s="38"/>
      <c r="E80" s="38"/>
      <c r="F80" s="169">
        <f t="shared" si="2"/>
        <v>0</v>
      </c>
      <c r="G80" s="170"/>
    </row>
    <row r="81" spans="1:7" ht="12.75" x14ac:dyDescent="0.2">
      <c r="A81" s="38" t="s">
        <v>50</v>
      </c>
      <c r="B81" s="76">
        <v>3923.51</v>
      </c>
      <c r="C81" s="91"/>
      <c r="D81" s="38"/>
      <c r="E81" s="76">
        <v>6401.02</v>
      </c>
      <c r="F81" s="169">
        <f t="shared" si="2"/>
        <v>163.14524494648924</v>
      </c>
      <c r="G81" s="170"/>
    </row>
    <row r="82" spans="1:7" ht="25.5" x14ac:dyDescent="0.2">
      <c r="A82" s="38" t="s">
        <v>51</v>
      </c>
      <c r="B82" s="77">
        <v>17.829999999999998</v>
      </c>
      <c r="C82" s="91"/>
      <c r="D82" s="38"/>
      <c r="E82" s="38"/>
      <c r="F82" s="169"/>
      <c r="G82" s="170"/>
    </row>
    <row r="83" spans="1:7" ht="12.75" x14ac:dyDescent="0.2">
      <c r="A83" s="38" t="s">
        <v>52</v>
      </c>
      <c r="B83" s="38"/>
      <c r="C83" s="91"/>
      <c r="D83" s="38"/>
      <c r="E83" s="76">
        <v>2241.87</v>
      </c>
      <c r="F83" s="169"/>
      <c r="G83" s="170"/>
    </row>
    <row r="84" spans="1:7" ht="12.75" x14ac:dyDescent="0.2">
      <c r="A84" s="38" t="s">
        <v>70</v>
      </c>
      <c r="B84" s="77">
        <v>119.53</v>
      </c>
      <c r="C84" s="91"/>
      <c r="D84" s="38"/>
      <c r="E84" s="77">
        <v>314.14</v>
      </c>
      <c r="F84" s="169">
        <f t="shared" si="2"/>
        <v>262.81268300844977</v>
      </c>
      <c r="G84" s="170"/>
    </row>
    <row r="85" spans="1:7" ht="12.75" x14ac:dyDescent="0.2">
      <c r="A85" s="44" t="s">
        <v>35</v>
      </c>
      <c r="B85" s="85">
        <v>31737.96</v>
      </c>
      <c r="C85" s="161">
        <v>107600</v>
      </c>
      <c r="D85" s="85">
        <v>108810</v>
      </c>
      <c r="E85" s="85">
        <v>77580.22</v>
      </c>
      <c r="F85" s="173">
        <f t="shared" si="2"/>
        <v>244.43984427480535</v>
      </c>
      <c r="G85" s="174">
        <f t="shared" si="3"/>
        <v>71.298796066538003</v>
      </c>
    </row>
    <row r="86" spans="1:7" ht="12.75" x14ac:dyDescent="0.2">
      <c r="A86" s="38" t="s">
        <v>53</v>
      </c>
      <c r="B86" s="76">
        <v>1024.3499999999999</v>
      </c>
      <c r="C86" s="91"/>
      <c r="D86" s="38"/>
      <c r="E86" s="76">
        <v>1181.4100000000001</v>
      </c>
      <c r="F86" s="169">
        <f t="shared" si="2"/>
        <v>115.33264997315374</v>
      </c>
      <c r="G86" s="170"/>
    </row>
    <row r="87" spans="1:7" ht="12.75" x14ac:dyDescent="0.2">
      <c r="A87" s="38" t="s">
        <v>36</v>
      </c>
      <c r="B87" s="76">
        <v>9618.9599999999991</v>
      </c>
      <c r="C87" s="91"/>
      <c r="D87" s="38"/>
      <c r="E87" s="76">
        <v>38202.620000000003</v>
      </c>
      <c r="F87" s="169">
        <f t="shared" si="2"/>
        <v>397.1595681861657</v>
      </c>
      <c r="G87" s="170"/>
    </row>
    <row r="88" spans="1:7" ht="12.75" x14ac:dyDescent="0.2">
      <c r="A88" s="38" t="s">
        <v>71</v>
      </c>
      <c r="B88" s="77">
        <v>600</v>
      </c>
      <c r="C88" s="91"/>
      <c r="D88" s="38"/>
      <c r="E88" s="76">
        <v>2463.75</v>
      </c>
      <c r="F88" s="169">
        <f t="shared" si="2"/>
        <v>410.625</v>
      </c>
      <c r="G88" s="170"/>
    </row>
    <row r="89" spans="1:7" ht="12.75" x14ac:dyDescent="0.2">
      <c r="A89" s="38" t="s">
        <v>72</v>
      </c>
      <c r="B89" s="77">
        <v>835.34</v>
      </c>
      <c r="C89" s="91"/>
      <c r="D89" s="38"/>
      <c r="E89" s="76">
        <v>3440.17</v>
      </c>
      <c r="F89" s="169">
        <f t="shared" si="2"/>
        <v>411.82871645078649</v>
      </c>
      <c r="G89" s="170"/>
    </row>
    <row r="90" spans="1:7" ht="12.75" x14ac:dyDescent="0.2">
      <c r="A90" s="38" t="s">
        <v>105</v>
      </c>
      <c r="B90" s="77">
        <v>606.75</v>
      </c>
      <c r="C90" s="91"/>
      <c r="D90" s="38"/>
      <c r="E90" s="77">
        <v>435.75</v>
      </c>
      <c r="F90" s="169">
        <f t="shared" si="2"/>
        <v>71.817058096415337</v>
      </c>
      <c r="G90" s="170"/>
    </row>
    <row r="91" spans="1:7" ht="12.75" x14ac:dyDescent="0.2">
      <c r="A91" s="38" t="s">
        <v>73</v>
      </c>
      <c r="B91" s="76">
        <v>3255</v>
      </c>
      <c r="C91" s="91"/>
      <c r="D91" s="38"/>
      <c r="E91" s="38"/>
      <c r="F91" s="169"/>
      <c r="G91" s="170"/>
    </row>
    <row r="92" spans="1:7" ht="12.75" x14ac:dyDescent="0.2">
      <c r="A92" s="38" t="s">
        <v>54</v>
      </c>
      <c r="B92" s="76">
        <v>9703.44</v>
      </c>
      <c r="C92" s="91"/>
      <c r="D92" s="38"/>
      <c r="E92" s="76">
        <v>22450.87</v>
      </c>
      <c r="F92" s="169">
        <f t="shared" si="2"/>
        <v>231.37021509897519</v>
      </c>
      <c r="G92" s="170"/>
    </row>
    <row r="93" spans="1:7" ht="12.75" x14ac:dyDescent="0.2">
      <c r="A93" s="38" t="s">
        <v>55</v>
      </c>
      <c r="B93" s="77">
        <v>713.12</v>
      </c>
      <c r="C93" s="91"/>
      <c r="D93" s="38"/>
      <c r="E93" s="77">
        <v>733.76</v>
      </c>
      <c r="F93" s="169">
        <f t="shared" si="2"/>
        <v>102.89432353601076</v>
      </c>
      <c r="G93" s="170"/>
    </row>
    <row r="94" spans="1:7" ht="12.75" x14ac:dyDescent="0.2">
      <c r="A94" s="38" t="s">
        <v>74</v>
      </c>
      <c r="B94" s="76">
        <v>5381</v>
      </c>
      <c r="C94" s="91"/>
      <c r="D94" s="38"/>
      <c r="E94" s="76">
        <v>8671.89</v>
      </c>
      <c r="F94" s="169">
        <f t="shared" si="2"/>
        <v>161.1575915257387</v>
      </c>
      <c r="G94" s="170"/>
    </row>
    <row r="95" spans="1:7" ht="25.5" x14ac:dyDescent="0.2">
      <c r="A95" s="44" t="s">
        <v>106</v>
      </c>
      <c r="B95" s="44"/>
      <c r="C95" s="161">
        <v>1500</v>
      </c>
      <c r="D95" s="85">
        <v>1500</v>
      </c>
      <c r="E95" s="44"/>
      <c r="F95" s="173"/>
      <c r="G95" s="174"/>
    </row>
    <row r="96" spans="1:7" ht="12.75" x14ac:dyDescent="0.2">
      <c r="A96" s="44" t="s">
        <v>56</v>
      </c>
      <c r="B96" s="85">
        <v>6386.5</v>
      </c>
      <c r="C96" s="161">
        <v>20500</v>
      </c>
      <c r="D96" s="85">
        <v>20500</v>
      </c>
      <c r="E96" s="85">
        <v>13085.24</v>
      </c>
      <c r="F96" s="173">
        <f t="shared" si="2"/>
        <v>204.88906286698506</v>
      </c>
      <c r="G96" s="174">
        <f t="shared" si="3"/>
        <v>63.830439024390238</v>
      </c>
    </row>
    <row r="97" spans="1:7" ht="25.5" x14ac:dyDescent="0.2">
      <c r="A97" s="38" t="s">
        <v>57</v>
      </c>
      <c r="B97" s="76">
        <v>4355.46</v>
      </c>
      <c r="C97" s="91"/>
      <c r="D97" s="38"/>
      <c r="E97" s="76">
        <v>9387.33</v>
      </c>
      <c r="F97" s="169">
        <f t="shared" si="2"/>
        <v>215.53016214131227</v>
      </c>
      <c r="G97" s="170"/>
    </row>
    <row r="98" spans="1:7" ht="12.75" x14ac:dyDescent="0.2">
      <c r="A98" s="38" t="s">
        <v>75</v>
      </c>
      <c r="B98" s="77">
        <v>938.22</v>
      </c>
      <c r="C98" s="91"/>
      <c r="D98" s="38"/>
      <c r="E98" s="77">
        <v>385.29</v>
      </c>
      <c r="F98" s="169">
        <f t="shared" si="2"/>
        <v>41.066061264948523</v>
      </c>
      <c r="G98" s="170"/>
    </row>
    <row r="99" spans="1:7" ht="12.75" x14ac:dyDescent="0.2">
      <c r="A99" s="38" t="s">
        <v>58</v>
      </c>
      <c r="B99" s="77">
        <v>759.52</v>
      </c>
      <c r="C99" s="91"/>
      <c r="D99" s="38"/>
      <c r="E99" s="76">
        <v>3212.87</v>
      </c>
      <c r="F99" s="169">
        <f t="shared" si="2"/>
        <v>423.01321887507902</v>
      </c>
      <c r="G99" s="170"/>
    </row>
    <row r="100" spans="1:7" ht="12.75" x14ac:dyDescent="0.2">
      <c r="A100" s="38" t="s">
        <v>76</v>
      </c>
      <c r="B100" s="77">
        <v>303.8</v>
      </c>
      <c r="C100" s="91"/>
      <c r="D100" s="38"/>
      <c r="E100" s="38"/>
      <c r="F100" s="169"/>
      <c r="G100" s="170"/>
    </row>
    <row r="101" spans="1:7" ht="12.75" x14ac:dyDescent="0.2">
      <c r="A101" s="38" t="s">
        <v>77</v>
      </c>
      <c r="B101" s="77">
        <v>29.5</v>
      </c>
      <c r="C101" s="91"/>
      <c r="D101" s="38"/>
      <c r="E101" s="77">
        <v>99.75</v>
      </c>
      <c r="F101" s="169">
        <f t="shared" si="2"/>
        <v>338.13559322033899</v>
      </c>
      <c r="G101" s="170"/>
    </row>
    <row r="102" spans="1:7" ht="12.75" x14ac:dyDescent="0.2">
      <c r="A102" s="44" t="s">
        <v>79</v>
      </c>
      <c r="B102" s="86">
        <v>330.65</v>
      </c>
      <c r="C102" s="162">
        <v>802</v>
      </c>
      <c r="D102" s="86">
        <v>802</v>
      </c>
      <c r="E102" s="86">
        <v>302.07</v>
      </c>
      <c r="F102" s="173">
        <f t="shared" si="2"/>
        <v>91.356419174353547</v>
      </c>
      <c r="G102" s="174">
        <f t="shared" si="3"/>
        <v>37.664588528678308</v>
      </c>
    </row>
    <row r="103" spans="1:7" ht="12.75" x14ac:dyDescent="0.2">
      <c r="A103" s="38" t="s">
        <v>80</v>
      </c>
      <c r="B103" s="77">
        <v>330.65</v>
      </c>
      <c r="C103" s="91"/>
      <c r="D103" s="38"/>
      <c r="E103" s="77">
        <v>302.07</v>
      </c>
      <c r="F103" s="169">
        <f t="shared" si="2"/>
        <v>91.356419174353547</v>
      </c>
      <c r="G103" s="170"/>
    </row>
    <row r="104" spans="1:7" ht="12.75" x14ac:dyDescent="0.2">
      <c r="A104" s="44" t="s">
        <v>99</v>
      </c>
      <c r="B104" s="85">
        <v>3263.75</v>
      </c>
      <c r="C104" s="161">
        <v>16010</v>
      </c>
      <c r="D104" s="85">
        <v>20000</v>
      </c>
      <c r="E104" s="85">
        <v>1940.02</v>
      </c>
      <c r="F104" s="173">
        <f t="shared" si="2"/>
        <v>59.441440061279202</v>
      </c>
      <c r="G104" s="174">
        <f t="shared" si="3"/>
        <v>9.7001000000000008</v>
      </c>
    </row>
    <row r="105" spans="1:7" ht="12.75" x14ac:dyDescent="0.2">
      <c r="A105" s="38" t="s">
        <v>107</v>
      </c>
      <c r="B105" s="38"/>
      <c r="C105" s="91"/>
      <c r="D105" s="38"/>
      <c r="E105" s="77">
        <v>107.52</v>
      </c>
      <c r="F105" s="169"/>
      <c r="G105" s="170"/>
    </row>
    <row r="106" spans="1:7" ht="12.75" x14ac:dyDescent="0.2">
      <c r="A106" s="38" t="s">
        <v>108</v>
      </c>
      <c r="B106" s="76">
        <v>1061.25</v>
      </c>
      <c r="C106" s="91"/>
      <c r="D106" s="38"/>
      <c r="E106" s="38"/>
      <c r="F106" s="169"/>
      <c r="G106" s="170"/>
    </row>
    <row r="107" spans="1:7" ht="12.75" x14ac:dyDescent="0.2">
      <c r="A107" s="38" t="s">
        <v>109</v>
      </c>
      <c r="B107" s="76">
        <v>2202.5</v>
      </c>
      <c r="C107" s="91"/>
      <c r="D107" s="38"/>
      <c r="E107" s="76">
        <v>1832.5</v>
      </c>
      <c r="F107" s="169">
        <f t="shared" si="2"/>
        <v>83.200908059023831</v>
      </c>
      <c r="G107" s="170"/>
    </row>
    <row r="108" spans="1:7" ht="12.75" x14ac:dyDescent="0.2">
      <c r="A108" s="44" t="s">
        <v>110</v>
      </c>
      <c r="B108" s="44"/>
      <c r="C108" s="161">
        <v>600</v>
      </c>
      <c r="D108" s="85">
        <v>2000</v>
      </c>
      <c r="E108" s="44"/>
      <c r="F108" s="173"/>
      <c r="G108" s="174"/>
    </row>
    <row r="109" spans="1:7" ht="12.75" x14ac:dyDescent="0.2">
      <c r="A109" s="44" t="s">
        <v>60</v>
      </c>
      <c r="B109" s="85">
        <v>4000</v>
      </c>
      <c r="C109" s="161">
        <v>25000</v>
      </c>
      <c r="D109" s="85">
        <v>70000</v>
      </c>
      <c r="E109" s="86">
        <v>750</v>
      </c>
      <c r="F109" s="173">
        <f t="shared" si="2"/>
        <v>18.75</v>
      </c>
      <c r="G109" s="174">
        <f t="shared" si="3"/>
        <v>1.0714285714285714</v>
      </c>
    </row>
    <row r="110" spans="1:7" ht="12.75" x14ac:dyDescent="0.2">
      <c r="A110" s="38" t="s">
        <v>61</v>
      </c>
      <c r="B110" s="76">
        <v>4000</v>
      </c>
      <c r="C110" s="164"/>
      <c r="D110" s="38"/>
      <c r="E110" s="77">
        <v>750</v>
      </c>
      <c r="F110" s="169">
        <f t="shared" si="2"/>
        <v>18.75</v>
      </c>
      <c r="G110" s="170"/>
    </row>
    <row r="111" spans="1:7" ht="12.75" x14ac:dyDescent="0.2">
      <c r="A111" s="44" t="s">
        <v>111</v>
      </c>
      <c r="B111" s="44"/>
      <c r="C111" s="161">
        <v>2000</v>
      </c>
      <c r="D111" s="85">
        <v>20000</v>
      </c>
      <c r="E111" s="44"/>
      <c r="F111" s="173"/>
      <c r="G111" s="174"/>
    </row>
    <row r="112" spans="1:7" ht="12.75" x14ac:dyDescent="0.2">
      <c r="A112" s="41" t="s">
        <v>112</v>
      </c>
      <c r="B112" s="41"/>
      <c r="C112" s="165">
        <v>800</v>
      </c>
      <c r="D112" s="80">
        <v>800</v>
      </c>
      <c r="E112" s="41"/>
      <c r="F112" s="171"/>
      <c r="G112" s="172"/>
    </row>
    <row r="113" spans="1:7" ht="12.75" x14ac:dyDescent="0.2">
      <c r="A113" s="42" t="s">
        <v>113</v>
      </c>
      <c r="B113" s="42"/>
      <c r="C113" s="166">
        <v>800</v>
      </c>
      <c r="D113" s="83">
        <v>800</v>
      </c>
      <c r="E113" s="42"/>
      <c r="F113" s="173"/>
      <c r="G113" s="174"/>
    </row>
    <row r="114" spans="1:7" ht="12.75" x14ac:dyDescent="0.2">
      <c r="A114" s="38" t="s">
        <v>97</v>
      </c>
      <c r="B114" s="38"/>
      <c r="C114" s="125">
        <v>800</v>
      </c>
      <c r="D114" s="77">
        <v>800</v>
      </c>
      <c r="E114" s="38"/>
      <c r="F114" s="169"/>
      <c r="G114" s="170"/>
    </row>
    <row r="115" spans="1:7" ht="12.75" x14ac:dyDescent="0.2">
      <c r="A115" s="38" t="s">
        <v>98</v>
      </c>
      <c r="B115" s="38"/>
      <c r="C115" s="125">
        <v>800</v>
      </c>
      <c r="D115" s="77">
        <v>800</v>
      </c>
      <c r="E115" s="38"/>
      <c r="F115" s="169"/>
      <c r="G115" s="170"/>
    </row>
    <row r="116" spans="1:7" ht="12.75" x14ac:dyDescent="0.2">
      <c r="A116" s="38" t="s">
        <v>114</v>
      </c>
      <c r="B116" s="38"/>
      <c r="C116" s="125">
        <v>800</v>
      </c>
      <c r="D116" s="77">
        <v>800</v>
      </c>
      <c r="E116" s="38"/>
      <c r="F116" s="169"/>
      <c r="G116" s="170"/>
    </row>
    <row r="117" spans="1:7" ht="12.75" x14ac:dyDescent="0.2">
      <c r="A117" s="38" t="s">
        <v>121</v>
      </c>
      <c r="B117" s="38"/>
      <c r="C117" s="125">
        <v>800</v>
      </c>
      <c r="D117" s="77">
        <v>800</v>
      </c>
      <c r="E117" s="38"/>
      <c r="F117" s="169"/>
      <c r="G117" s="170"/>
    </row>
    <row r="118" spans="1:7" ht="12.75" x14ac:dyDescent="0.2">
      <c r="A118" s="44" t="s">
        <v>44</v>
      </c>
      <c r="B118" s="44"/>
      <c r="C118" s="162">
        <v>800</v>
      </c>
      <c r="D118" s="86">
        <v>800</v>
      </c>
      <c r="E118" s="44"/>
      <c r="F118" s="173"/>
      <c r="G118" s="174"/>
    </row>
    <row r="119" spans="1:7" ht="12.75" x14ac:dyDescent="0.2">
      <c r="A119" s="41" t="s">
        <v>81</v>
      </c>
      <c r="B119" s="41"/>
      <c r="C119" s="165">
        <v>664</v>
      </c>
      <c r="D119" s="80">
        <v>664</v>
      </c>
      <c r="E119" s="41"/>
      <c r="F119" s="171"/>
      <c r="G119" s="172"/>
    </row>
    <row r="120" spans="1:7" ht="12.75" x14ac:dyDescent="0.2">
      <c r="A120" s="42" t="s">
        <v>82</v>
      </c>
      <c r="B120" s="42"/>
      <c r="C120" s="166">
        <v>664</v>
      </c>
      <c r="D120" s="83">
        <v>664</v>
      </c>
      <c r="E120" s="42"/>
      <c r="F120" s="173"/>
      <c r="G120" s="174"/>
    </row>
    <row r="121" spans="1:7" ht="12.75" x14ac:dyDescent="0.2">
      <c r="A121" s="38" t="s">
        <v>97</v>
      </c>
      <c r="B121" s="38"/>
      <c r="C121" s="125">
        <v>664</v>
      </c>
      <c r="D121" s="77">
        <v>664</v>
      </c>
      <c r="E121" s="38"/>
      <c r="F121" s="169"/>
      <c r="G121" s="170"/>
    </row>
    <row r="122" spans="1:7" ht="12.75" x14ac:dyDescent="0.2">
      <c r="A122" s="38" t="s">
        <v>98</v>
      </c>
      <c r="B122" s="38"/>
      <c r="C122" s="125">
        <v>664</v>
      </c>
      <c r="D122" s="77">
        <v>664</v>
      </c>
      <c r="E122" s="38"/>
      <c r="F122" s="169"/>
      <c r="G122" s="170"/>
    </row>
    <row r="123" spans="1:7" ht="12.75" x14ac:dyDescent="0.2">
      <c r="A123" s="38" t="s">
        <v>86</v>
      </c>
      <c r="B123" s="38"/>
      <c r="C123" s="125">
        <v>664</v>
      </c>
      <c r="D123" s="77">
        <v>664</v>
      </c>
      <c r="E123" s="38"/>
      <c r="F123" s="169"/>
      <c r="G123" s="170"/>
    </row>
    <row r="124" spans="1:7" ht="12.75" x14ac:dyDescent="0.2">
      <c r="A124" s="38" t="s">
        <v>40</v>
      </c>
      <c r="B124" s="38"/>
      <c r="C124" s="125">
        <v>664</v>
      </c>
      <c r="D124" s="77">
        <v>664</v>
      </c>
      <c r="E124" s="38"/>
      <c r="F124" s="169"/>
      <c r="G124" s="170"/>
    </row>
    <row r="125" spans="1:7" ht="12.75" x14ac:dyDescent="0.2">
      <c r="A125" s="44" t="s">
        <v>99</v>
      </c>
      <c r="B125" s="44"/>
      <c r="C125" s="162">
        <v>664</v>
      </c>
      <c r="D125" s="86">
        <v>664</v>
      </c>
      <c r="E125" s="44"/>
      <c r="F125" s="173"/>
      <c r="G125" s="174"/>
    </row>
    <row r="126" spans="1:7" ht="12.75" x14ac:dyDescent="0.2">
      <c r="A126" s="41" t="s">
        <v>115</v>
      </c>
      <c r="B126" s="41"/>
      <c r="C126" s="160">
        <v>2000</v>
      </c>
      <c r="D126" s="79">
        <v>5000</v>
      </c>
      <c r="E126" s="79">
        <v>1000</v>
      </c>
      <c r="F126" s="171"/>
      <c r="G126" s="172">
        <f t="shared" si="3"/>
        <v>20</v>
      </c>
    </row>
    <row r="127" spans="1:7" ht="12.75" x14ac:dyDescent="0.2">
      <c r="A127" s="42" t="s">
        <v>116</v>
      </c>
      <c r="B127" s="42"/>
      <c r="C127" s="163">
        <v>2000</v>
      </c>
      <c r="D127" s="82">
        <v>5000</v>
      </c>
      <c r="E127" s="82">
        <v>1000</v>
      </c>
      <c r="F127" s="173"/>
      <c r="G127" s="174">
        <f t="shared" si="3"/>
        <v>20</v>
      </c>
    </row>
    <row r="128" spans="1:7" ht="12.75" x14ac:dyDescent="0.2">
      <c r="A128" s="38" t="s">
        <v>97</v>
      </c>
      <c r="B128" s="38"/>
      <c r="C128" s="124">
        <v>2000</v>
      </c>
      <c r="D128" s="76">
        <v>5000</v>
      </c>
      <c r="E128" s="76">
        <v>1000</v>
      </c>
      <c r="F128" s="169"/>
      <c r="G128" s="170">
        <f t="shared" si="3"/>
        <v>20</v>
      </c>
    </row>
    <row r="129" spans="1:7" ht="12.75" x14ac:dyDescent="0.2">
      <c r="A129" s="38" t="s">
        <v>98</v>
      </c>
      <c r="B129" s="38"/>
      <c r="C129" s="124">
        <v>2000</v>
      </c>
      <c r="D129" s="76">
        <v>5000</v>
      </c>
      <c r="E129" s="76">
        <v>1000</v>
      </c>
      <c r="F129" s="169"/>
      <c r="G129" s="170">
        <f t="shared" si="3"/>
        <v>20</v>
      </c>
    </row>
    <row r="130" spans="1:7" ht="12.75" x14ac:dyDescent="0.2">
      <c r="A130" s="38" t="s">
        <v>86</v>
      </c>
      <c r="B130" s="38"/>
      <c r="C130" s="124">
        <v>2000</v>
      </c>
      <c r="D130" s="76">
        <v>5000</v>
      </c>
      <c r="E130" s="76">
        <v>1000</v>
      </c>
      <c r="F130" s="169"/>
      <c r="G130" s="170">
        <f t="shared" si="3"/>
        <v>20</v>
      </c>
    </row>
    <row r="131" spans="1:7" ht="12.75" x14ac:dyDescent="0.2">
      <c r="A131" s="38" t="s">
        <v>40</v>
      </c>
      <c r="B131" s="38"/>
      <c r="C131" s="124">
        <v>2000</v>
      </c>
      <c r="D131" s="76">
        <v>5000</v>
      </c>
      <c r="E131" s="76">
        <v>1000</v>
      </c>
      <c r="F131" s="169"/>
      <c r="G131" s="170">
        <f t="shared" si="3"/>
        <v>20</v>
      </c>
    </row>
    <row r="132" spans="1:7" ht="12.75" x14ac:dyDescent="0.2">
      <c r="A132" s="44" t="s">
        <v>48</v>
      </c>
      <c r="B132" s="44"/>
      <c r="C132" s="161">
        <v>2000</v>
      </c>
      <c r="D132" s="85">
        <v>2000</v>
      </c>
      <c r="E132" s="85">
        <v>1000</v>
      </c>
      <c r="F132" s="173"/>
      <c r="G132" s="174">
        <f t="shared" si="3"/>
        <v>50</v>
      </c>
    </row>
    <row r="133" spans="1:7" ht="12.75" x14ac:dyDescent="0.2">
      <c r="A133" s="38" t="s">
        <v>49</v>
      </c>
      <c r="B133" s="38"/>
      <c r="C133" s="91"/>
      <c r="D133" s="38"/>
      <c r="E133" s="76">
        <v>1000</v>
      </c>
      <c r="F133" s="169"/>
      <c r="G133" s="170"/>
    </row>
    <row r="134" spans="1:7" ht="12.75" x14ac:dyDescent="0.2">
      <c r="A134" s="44" t="s">
        <v>99</v>
      </c>
      <c r="B134" s="44"/>
      <c r="C134" s="93"/>
      <c r="D134" s="85">
        <v>3000</v>
      </c>
      <c r="E134" s="44"/>
      <c r="F134" s="173"/>
      <c r="G134" s="174"/>
    </row>
    <row r="135" spans="1:7" ht="12.75" x14ac:dyDescent="0.2">
      <c r="A135" s="41" t="s">
        <v>117</v>
      </c>
      <c r="B135" s="80">
        <v>62.66</v>
      </c>
      <c r="C135" s="94"/>
      <c r="D135" s="41"/>
      <c r="E135" s="41"/>
      <c r="F135" s="171"/>
      <c r="G135" s="172"/>
    </row>
    <row r="136" spans="1:7" ht="12.75" x14ac:dyDescent="0.2">
      <c r="A136" s="42" t="s">
        <v>118</v>
      </c>
      <c r="B136" s="83">
        <v>62.66</v>
      </c>
      <c r="C136" s="95"/>
      <c r="D136" s="42"/>
      <c r="E136" s="42"/>
      <c r="F136" s="173"/>
      <c r="G136" s="174"/>
    </row>
    <row r="137" spans="1:7" ht="12.75" x14ac:dyDescent="0.2">
      <c r="A137" s="38" t="s">
        <v>97</v>
      </c>
      <c r="B137" s="77">
        <v>62.66</v>
      </c>
      <c r="C137" s="91"/>
      <c r="D137" s="38"/>
      <c r="E137" s="38"/>
      <c r="F137" s="169"/>
      <c r="G137" s="170"/>
    </row>
    <row r="138" spans="1:7" ht="12.75" x14ac:dyDescent="0.2">
      <c r="A138" s="38" t="s">
        <v>98</v>
      </c>
      <c r="B138" s="77">
        <v>62.66</v>
      </c>
      <c r="C138" s="91"/>
      <c r="D138" s="38"/>
      <c r="E138" s="38"/>
      <c r="F138" s="169"/>
      <c r="G138" s="170"/>
    </row>
    <row r="139" spans="1:7" ht="12.75" x14ac:dyDescent="0.2">
      <c r="A139" s="38" t="s">
        <v>86</v>
      </c>
      <c r="B139" s="77">
        <v>62.66</v>
      </c>
      <c r="C139" s="91"/>
      <c r="D139" s="38"/>
      <c r="E139" s="38"/>
      <c r="F139" s="169"/>
      <c r="G139" s="170"/>
    </row>
    <row r="140" spans="1:7" ht="12.75" x14ac:dyDescent="0.2">
      <c r="A140" s="38" t="s">
        <v>40</v>
      </c>
      <c r="B140" s="77">
        <v>62.66</v>
      </c>
      <c r="C140" s="91"/>
      <c r="D140" s="38"/>
      <c r="E140" s="38"/>
      <c r="F140" s="169"/>
      <c r="G140" s="170"/>
    </row>
    <row r="141" spans="1:7" ht="12.75" x14ac:dyDescent="0.2">
      <c r="A141" s="44" t="s">
        <v>79</v>
      </c>
      <c r="B141" s="86">
        <v>62.66</v>
      </c>
      <c r="C141" s="92"/>
      <c r="D141" s="44"/>
      <c r="E141" s="44"/>
      <c r="F141" s="173"/>
      <c r="G141" s="174"/>
    </row>
    <row r="142" spans="1:7" ht="12.75" x14ac:dyDescent="0.2">
      <c r="A142" s="38" t="s">
        <v>80</v>
      </c>
      <c r="B142" s="77">
        <v>62.66</v>
      </c>
      <c r="C142" s="91"/>
      <c r="D142" s="38"/>
      <c r="E142" s="38"/>
      <c r="F142" s="169"/>
      <c r="G142" s="170"/>
    </row>
    <row r="143" spans="1:7" ht="12.75" x14ac:dyDescent="0.2">
      <c r="A143" s="38" t="s">
        <v>80</v>
      </c>
      <c r="B143" s="77">
        <v>62.66</v>
      </c>
      <c r="C143" s="91"/>
      <c r="D143" s="38"/>
      <c r="E143" s="38"/>
      <c r="F143" s="169"/>
      <c r="G143" s="170"/>
    </row>
  </sheetData>
  <mergeCells count="2">
    <mergeCell ref="A1:K1"/>
    <mergeCell ref="B2:D2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F253-4317-4565-A749-2C6FAF224557}">
  <dimension ref="A1:GY204"/>
  <sheetViews>
    <sheetView topLeftCell="A74" workbookViewId="0">
      <selection activeCell="I135" sqref="I135"/>
    </sheetView>
  </sheetViews>
  <sheetFormatPr defaultColWidth="8.85546875" defaultRowHeight="11.25" x14ac:dyDescent="0.2"/>
  <cols>
    <col min="1" max="1" width="51.28515625" style="87" customWidth="1"/>
    <col min="2" max="2" width="20.7109375" style="87" customWidth="1"/>
    <col min="3" max="3" width="20.28515625" style="89" customWidth="1"/>
    <col min="4" max="4" width="18.85546875" style="87" customWidth="1"/>
    <col min="5" max="5" width="19.5703125" style="87" customWidth="1"/>
    <col min="6" max="6" width="15.7109375" style="183" customWidth="1"/>
    <col min="7" max="7" width="15.85546875" style="183" customWidth="1"/>
    <col min="8" max="16384" width="8.85546875" style="87"/>
  </cols>
  <sheetData>
    <row r="1" spans="1:207" ht="26.45" customHeight="1" x14ac:dyDescent="0.2">
      <c r="A1" s="250" t="s">
        <v>206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3" spans="1:207" ht="20.45" customHeight="1" x14ac:dyDescent="0.2">
      <c r="B3" s="251" t="s">
        <v>205</v>
      </c>
      <c r="C3" s="251"/>
    </row>
    <row r="5" spans="1:207" ht="12" thickBot="1" x14ac:dyDescent="0.25"/>
    <row r="6" spans="1:207" s="75" customFormat="1" ht="21.75" thickBot="1" x14ac:dyDescent="0.25">
      <c r="A6" s="74" t="s">
        <v>28</v>
      </c>
      <c r="B6" s="74" t="s">
        <v>182</v>
      </c>
      <c r="C6" s="151" t="s">
        <v>123</v>
      </c>
      <c r="D6" s="74" t="s">
        <v>124</v>
      </c>
      <c r="E6" s="74" t="s">
        <v>207</v>
      </c>
      <c r="F6" s="74" t="s">
        <v>29</v>
      </c>
      <c r="G6" s="74" t="s">
        <v>96</v>
      </c>
    </row>
    <row r="7" spans="1:207" s="120" customFormat="1" ht="12.75" x14ac:dyDescent="0.2">
      <c r="A7" s="39" t="s">
        <v>126</v>
      </c>
      <c r="B7" s="97">
        <v>426355.85</v>
      </c>
      <c r="C7" s="213">
        <v>1073998</v>
      </c>
      <c r="D7" s="97">
        <v>1236998</v>
      </c>
      <c r="E7" s="97">
        <v>518707.61</v>
      </c>
      <c r="F7" s="184">
        <v>121.66</v>
      </c>
      <c r="G7" s="185">
        <v>41.93</v>
      </c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</row>
    <row r="8" spans="1:207" s="121" customFormat="1" ht="25.5" x14ac:dyDescent="0.2">
      <c r="A8" s="40" t="s">
        <v>127</v>
      </c>
      <c r="B8" s="98">
        <v>426355.85</v>
      </c>
      <c r="C8" s="214">
        <v>1073998</v>
      </c>
      <c r="D8" s="98">
        <v>1236998</v>
      </c>
      <c r="E8" s="98">
        <v>518707.61</v>
      </c>
      <c r="F8" s="186">
        <v>121.66</v>
      </c>
      <c r="G8" s="187">
        <v>41.93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</row>
    <row r="9" spans="1:207" s="81" customFormat="1" ht="12.75" x14ac:dyDescent="0.2">
      <c r="A9" s="41" t="s">
        <v>31</v>
      </c>
      <c r="B9" s="79">
        <v>5131.8</v>
      </c>
      <c r="C9" s="160">
        <v>10090</v>
      </c>
      <c r="D9" s="79">
        <v>10090</v>
      </c>
      <c r="E9" s="79">
        <v>6586.06</v>
      </c>
      <c r="F9" s="188">
        <v>128.34</v>
      </c>
      <c r="G9" s="189">
        <v>65.27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</row>
    <row r="10" spans="1:207" s="84" customFormat="1" ht="25.5" x14ac:dyDescent="0.2">
      <c r="A10" s="42" t="s">
        <v>32</v>
      </c>
      <c r="B10" s="82">
        <v>5131.8</v>
      </c>
      <c r="C10" s="163">
        <v>10090</v>
      </c>
      <c r="D10" s="82">
        <v>10090</v>
      </c>
      <c r="E10" s="82">
        <v>6586.06</v>
      </c>
      <c r="F10" s="190">
        <v>128.34</v>
      </c>
      <c r="G10" s="191">
        <v>65.27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</row>
    <row r="11" spans="1:207" s="78" customFormat="1" ht="12.75" x14ac:dyDescent="0.2">
      <c r="A11" s="38" t="s">
        <v>98</v>
      </c>
      <c r="B11" s="76">
        <v>5131.8</v>
      </c>
      <c r="C11" s="124">
        <v>10090</v>
      </c>
      <c r="D11" s="76">
        <v>10090</v>
      </c>
      <c r="E11" s="76">
        <v>6586.06</v>
      </c>
      <c r="F11" s="192">
        <v>128.34</v>
      </c>
      <c r="G11" s="193">
        <v>65.27</v>
      </c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</row>
    <row r="12" spans="1:207" s="78" customFormat="1" ht="12.75" x14ac:dyDescent="0.2">
      <c r="A12" s="38" t="s">
        <v>132</v>
      </c>
      <c r="B12" s="76">
        <v>5131.8</v>
      </c>
      <c r="C12" s="91"/>
      <c r="D12" s="38"/>
      <c r="E12" s="38"/>
      <c r="F12" s="194"/>
      <c r="G12" s="19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</row>
    <row r="13" spans="1:207" s="78" customFormat="1" ht="12.75" x14ac:dyDescent="0.2">
      <c r="A13" s="38" t="s">
        <v>55</v>
      </c>
      <c r="B13" s="76">
        <v>5131.8</v>
      </c>
      <c r="C13" s="91"/>
      <c r="D13" s="38"/>
      <c r="E13" s="38"/>
      <c r="F13" s="194"/>
      <c r="G13" s="19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</row>
    <row r="14" spans="1:207" s="121" customFormat="1" ht="25.5" x14ac:dyDescent="0.2">
      <c r="A14" s="99" t="s">
        <v>134</v>
      </c>
      <c r="B14" s="101">
        <v>0</v>
      </c>
      <c r="C14" s="215">
        <v>10090</v>
      </c>
      <c r="D14" s="100">
        <v>10090</v>
      </c>
      <c r="E14" s="100">
        <v>6586.06</v>
      </c>
      <c r="F14" s="196">
        <v>0</v>
      </c>
      <c r="G14" s="187">
        <v>65.27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</row>
    <row r="15" spans="1:207" s="122" customFormat="1" ht="12.75" x14ac:dyDescent="0.2">
      <c r="A15" s="102" t="s">
        <v>131</v>
      </c>
      <c r="B15" s="102"/>
      <c r="C15" s="216">
        <v>9190</v>
      </c>
      <c r="D15" s="103">
        <v>9190</v>
      </c>
      <c r="E15" s="102"/>
      <c r="F15" s="197"/>
      <c r="G15" s="198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</row>
    <row r="16" spans="1:207" s="123" customFormat="1" ht="12.75" x14ac:dyDescent="0.2">
      <c r="A16" s="43" t="s">
        <v>34</v>
      </c>
      <c r="B16" s="43"/>
      <c r="C16" s="217">
        <v>9190</v>
      </c>
      <c r="D16" s="104">
        <v>9190</v>
      </c>
      <c r="E16" s="43"/>
      <c r="F16" s="199"/>
      <c r="G16" s="200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</row>
    <row r="17" spans="1:207" s="84" customFormat="1" ht="12.75" x14ac:dyDescent="0.2">
      <c r="A17" s="44" t="s">
        <v>35</v>
      </c>
      <c r="B17" s="44"/>
      <c r="C17" s="161">
        <v>9190</v>
      </c>
      <c r="D17" s="85">
        <v>9190</v>
      </c>
      <c r="E17" s="44"/>
      <c r="F17" s="201"/>
      <c r="G17" s="202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</row>
    <row r="18" spans="1:207" s="78" customFormat="1" ht="12.75" x14ac:dyDescent="0.2">
      <c r="A18" s="38" t="s">
        <v>135</v>
      </c>
      <c r="B18" s="38"/>
      <c r="C18" s="124">
        <v>9190</v>
      </c>
      <c r="D18" s="76">
        <v>9190</v>
      </c>
      <c r="E18" s="76">
        <v>6586.06</v>
      </c>
      <c r="F18" s="194"/>
      <c r="G18" s="193">
        <v>71.67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</row>
    <row r="19" spans="1:207" s="84" customFormat="1" ht="12.75" x14ac:dyDescent="0.2">
      <c r="A19" s="44" t="s">
        <v>35</v>
      </c>
      <c r="B19" s="44"/>
      <c r="C19" s="161">
        <v>9190</v>
      </c>
      <c r="D19" s="85">
        <v>9190</v>
      </c>
      <c r="E19" s="44"/>
      <c r="F19" s="201"/>
      <c r="G19" s="202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</row>
    <row r="20" spans="1:207" s="78" customFormat="1" ht="12.75" x14ac:dyDescent="0.2">
      <c r="A20" s="38" t="s">
        <v>55</v>
      </c>
      <c r="B20" s="38"/>
      <c r="C20" s="164"/>
      <c r="D20" s="38"/>
      <c r="E20" s="76">
        <v>6586.06</v>
      </c>
      <c r="F20" s="194"/>
      <c r="G20" s="19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</row>
    <row r="21" spans="1:207" s="122" customFormat="1" ht="12.75" x14ac:dyDescent="0.2">
      <c r="A21" s="102" t="s">
        <v>136</v>
      </c>
      <c r="B21" s="102"/>
      <c r="C21" s="218">
        <v>900</v>
      </c>
      <c r="D21" s="105">
        <v>900</v>
      </c>
      <c r="E21" s="102"/>
      <c r="F21" s="197"/>
      <c r="G21" s="198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</row>
    <row r="22" spans="1:207" s="123" customFormat="1" ht="25.5" x14ac:dyDescent="0.2">
      <c r="A22" s="43" t="s">
        <v>37</v>
      </c>
      <c r="B22" s="43"/>
      <c r="C22" s="219">
        <v>900</v>
      </c>
      <c r="D22" s="106">
        <v>900</v>
      </c>
      <c r="E22" s="43"/>
      <c r="F22" s="199"/>
      <c r="G22" s="200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</row>
    <row r="23" spans="1:207" s="84" customFormat="1" ht="12.75" x14ac:dyDescent="0.2">
      <c r="A23" s="44" t="s">
        <v>99</v>
      </c>
      <c r="B23" s="44"/>
      <c r="C23" s="162">
        <v>900</v>
      </c>
      <c r="D23" s="86">
        <v>900</v>
      </c>
      <c r="E23" s="44"/>
      <c r="F23" s="201"/>
      <c r="G23" s="202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</row>
    <row r="24" spans="1:207" s="78" customFormat="1" ht="12.75" x14ac:dyDescent="0.2">
      <c r="A24" s="38" t="s">
        <v>137</v>
      </c>
      <c r="B24" s="38"/>
      <c r="C24" s="125">
        <v>900</v>
      </c>
      <c r="D24" s="77">
        <v>900</v>
      </c>
      <c r="E24" s="38"/>
      <c r="F24" s="194"/>
      <c r="G24" s="19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</row>
    <row r="25" spans="1:207" s="84" customFormat="1" ht="12.75" x14ac:dyDescent="0.2">
      <c r="A25" s="44" t="s">
        <v>99</v>
      </c>
      <c r="B25" s="44"/>
      <c r="C25" s="162">
        <v>900</v>
      </c>
      <c r="D25" s="86">
        <v>900</v>
      </c>
      <c r="E25" s="44"/>
      <c r="F25" s="201"/>
      <c r="G25" s="202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</row>
    <row r="26" spans="1:207" s="81" customFormat="1" ht="12.75" x14ac:dyDescent="0.2">
      <c r="A26" s="41" t="s">
        <v>38</v>
      </c>
      <c r="B26" s="79">
        <v>36751.730000000003</v>
      </c>
      <c r="C26" s="160">
        <v>69744</v>
      </c>
      <c r="D26" s="79">
        <v>69744</v>
      </c>
      <c r="E26" s="79">
        <v>42089.48</v>
      </c>
      <c r="F26" s="188">
        <v>114.52</v>
      </c>
      <c r="G26" s="189">
        <v>60.35</v>
      </c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</row>
    <row r="27" spans="1:207" s="84" customFormat="1" ht="12.75" x14ac:dyDescent="0.2">
      <c r="A27" s="42" t="s">
        <v>39</v>
      </c>
      <c r="B27" s="82">
        <v>10752.52</v>
      </c>
      <c r="C27" s="163">
        <v>13600</v>
      </c>
      <c r="D27" s="82">
        <v>13600</v>
      </c>
      <c r="E27" s="82">
        <v>5598.83</v>
      </c>
      <c r="F27" s="190">
        <v>52.07</v>
      </c>
      <c r="G27" s="191">
        <v>41.17</v>
      </c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</row>
    <row r="28" spans="1:207" s="78" customFormat="1" ht="12.75" x14ac:dyDescent="0.2">
      <c r="A28" s="38" t="s">
        <v>98</v>
      </c>
      <c r="B28" s="76">
        <v>10752.52</v>
      </c>
      <c r="C28" s="124">
        <v>13600</v>
      </c>
      <c r="D28" s="76">
        <v>13600</v>
      </c>
      <c r="E28" s="76">
        <v>5598.83</v>
      </c>
      <c r="F28" s="192">
        <v>52.07</v>
      </c>
      <c r="G28" s="193">
        <v>41.17</v>
      </c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</row>
    <row r="29" spans="1:207" s="122" customFormat="1" ht="12.75" x14ac:dyDescent="0.2">
      <c r="A29" s="102" t="s">
        <v>131</v>
      </c>
      <c r="B29" s="102"/>
      <c r="C29" s="216">
        <v>13600</v>
      </c>
      <c r="D29" s="103">
        <v>13600</v>
      </c>
      <c r="E29" s="102"/>
      <c r="F29" s="197"/>
      <c r="G29" s="198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</row>
    <row r="30" spans="1:207" s="123" customFormat="1" ht="12.75" x14ac:dyDescent="0.2">
      <c r="A30" s="43" t="s">
        <v>34</v>
      </c>
      <c r="B30" s="43"/>
      <c r="C30" s="217">
        <v>13300</v>
      </c>
      <c r="D30" s="104">
        <v>13300</v>
      </c>
      <c r="E30" s="43"/>
      <c r="F30" s="199"/>
      <c r="G30" s="200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</row>
    <row r="31" spans="1:207" s="84" customFormat="1" ht="12.75" x14ac:dyDescent="0.2">
      <c r="A31" s="44" t="s">
        <v>46</v>
      </c>
      <c r="B31" s="44"/>
      <c r="C31" s="161">
        <v>4830</v>
      </c>
      <c r="D31" s="85">
        <v>4830</v>
      </c>
      <c r="E31" s="44"/>
      <c r="F31" s="201"/>
      <c r="G31" s="202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</row>
    <row r="32" spans="1:207" s="78" customFormat="1" ht="12.75" x14ac:dyDescent="0.2">
      <c r="A32" s="38" t="s">
        <v>140</v>
      </c>
      <c r="B32" s="76">
        <v>4802</v>
      </c>
      <c r="C32" s="124">
        <v>4830</v>
      </c>
      <c r="D32" s="76">
        <v>4830</v>
      </c>
      <c r="E32" s="77">
        <v>544</v>
      </c>
      <c r="F32" s="192">
        <v>11.33</v>
      </c>
      <c r="G32" s="193">
        <v>11.26</v>
      </c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</row>
    <row r="33" spans="1:207" s="84" customFormat="1" ht="12.75" x14ac:dyDescent="0.2">
      <c r="A33" s="44" t="s">
        <v>46</v>
      </c>
      <c r="B33" s="44"/>
      <c r="C33" s="161">
        <v>4830</v>
      </c>
      <c r="D33" s="85">
        <v>4830</v>
      </c>
      <c r="E33" s="44"/>
      <c r="F33" s="201"/>
      <c r="G33" s="202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</row>
    <row r="34" spans="1:207" s="78" customFormat="1" ht="12.75" x14ac:dyDescent="0.2">
      <c r="A34" s="38" t="s">
        <v>67</v>
      </c>
      <c r="B34" s="76">
        <v>1374.4</v>
      </c>
      <c r="C34" s="164"/>
      <c r="D34" s="38"/>
      <c r="E34" s="38"/>
      <c r="F34" s="194"/>
      <c r="G34" s="19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</row>
    <row r="35" spans="1:207" s="78" customFormat="1" ht="12.75" x14ac:dyDescent="0.2">
      <c r="A35" s="38" t="s">
        <v>68</v>
      </c>
      <c r="B35" s="76">
        <v>3427.6</v>
      </c>
      <c r="C35" s="164"/>
      <c r="D35" s="38"/>
      <c r="E35" s="77">
        <v>544</v>
      </c>
      <c r="F35" s="192">
        <v>15.87</v>
      </c>
      <c r="G35" s="19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</row>
    <row r="36" spans="1:207" s="84" customFormat="1" ht="12.75" x14ac:dyDescent="0.2">
      <c r="A36" s="44" t="s">
        <v>48</v>
      </c>
      <c r="B36" s="44"/>
      <c r="C36" s="161">
        <v>6410</v>
      </c>
      <c r="D36" s="85">
        <v>6410</v>
      </c>
      <c r="E36" s="44"/>
      <c r="F36" s="201"/>
      <c r="G36" s="202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</row>
    <row r="37" spans="1:207" s="78" customFormat="1" ht="12.75" x14ac:dyDescent="0.2">
      <c r="A37" s="38" t="s">
        <v>141</v>
      </c>
      <c r="B37" s="76">
        <v>4245.6499999999996</v>
      </c>
      <c r="C37" s="124">
        <v>6410</v>
      </c>
      <c r="D37" s="76">
        <v>6410</v>
      </c>
      <c r="E37" s="76">
        <v>4078.02</v>
      </c>
      <c r="F37" s="192">
        <v>96.05</v>
      </c>
      <c r="G37" s="193">
        <v>63.62</v>
      </c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</row>
    <row r="38" spans="1:207" s="84" customFormat="1" ht="12.75" x14ac:dyDescent="0.2">
      <c r="A38" s="44" t="s">
        <v>48</v>
      </c>
      <c r="B38" s="44"/>
      <c r="C38" s="161">
        <v>6410</v>
      </c>
      <c r="D38" s="85">
        <v>6410</v>
      </c>
      <c r="E38" s="44"/>
      <c r="F38" s="201"/>
      <c r="G38" s="202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</row>
    <row r="39" spans="1:207" s="78" customFormat="1" ht="12.75" x14ac:dyDescent="0.2">
      <c r="A39" s="38" t="s">
        <v>49</v>
      </c>
      <c r="B39" s="77">
        <v>91.98</v>
      </c>
      <c r="C39" s="164"/>
      <c r="D39" s="38"/>
      <c r="E39" s="76">
        <v>1191.46</v>
      </c>
      <c r="F39" s="203">
        <v>1295.3499999999999</v>
      </c>
      <c r="G39" s="19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</row>
    <row r="40" spans="1:207" s="78" customFormat="1" ht="12.75" x14ac:dyDescent="0.2">
      <c r="A40" s="38" t="s">
        <v>100</v>
      </c>
      <c r="B40" s="76">
        <v>1683.44</v>
      </c>
      <c r="C40" s="164"/>
      <c r="D40" s="38"/>
      <c r="E40" s="38"/>
      <c r="F40" s="194"/>
      <c r="G40" s="19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</row>
    <row r="41" spans="1:207" s="78" customFormat="1" ht="12.75" x14ac:dyDescent="0.2">
      <c r="A41" s="38" t="s">
        <v>50</v>
      </c>
      <c r="B41" s="76">
        <v>2470.23</v>
      </c>
      <c r="C41" s="164"/>
      <c r="D41" s="38"/>
      <c r="E41" s="38"/>
      <c r="F41" s="194"/>
      <c r="G41" s="19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</row>
    <row r="42" spans="1:207" s="78" customFormat="1" ht="12.75" x14ac:dyDescent="0.2">
      <c r="A42" s="38" t="s">
        <v>70</v>
      </c>
      <c r="B42" s="38"/>
      <c r="C42" s="164"/>
      <c r="D42" s="38"/>
      <c r="E42" s="76">
        <v>2886.56</v>
      </c>
      <c r="F42" s="194"/>
      <c r="G42" s="19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</row>
    <row r="43" spans="1:207" s="84" customFormat="1" ht="12.75" x14ac:dyDescent="0.2">
      <c r="A43" s="44" t="s">
        <v>35</v>
      </c>
      <c r="B43" s="44"/>
      <c r="C43" s="161">
        <v>1580</v>
      </c>
      <c r="D43" s="85">
        <v>1580</v>
      </c>
      <c r="E43" s="44"/>
      <c r="F43" s="201"/>
      <c r="G43" s="202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75"/>
      <c r="EX43" s="75"/>
      <c r="EY43" s="75"/>
      <c r="EZ43" s="75"/>
      <c r="FA43" s="75"/>
      <c r="FB43" s="75"/>
      <c r="FC43" s="75"/>
      <c r="FD43" s="75"/>
      <c r="FE43" s="75"/>
      <c r="FF43" s="75"/>
      <c r="FG43" s="75"/>
      <c r="FH43" s="75"/>
      <c r="FI43" s="75"/>
      <c r="FJ43" s="75"/>
      <c r="FK43" s="75"/>
      <c r="FL43" s="75"/>
      <c r="FM43" s="75"/>
      <c r="FN43" s="75"/>
      <c r="FO43" s="75"/>
      <c r="FP43" s="75"/>
      <c r="FQ43" s="75"/>
      <c r="FR43" s="75"/>
      <c r="FS43" s="75"/>
      <c r="FT43" s="75"/>
      <c r="FU43" s="75"/>
      <c r="FV43" s="75"/>
      <c r="FW43" s="75"/>
      <c r="FX43" s="75"/>
      <c r="FY43" s="75"/>
      <c r="FZ43" s="75"/>
      <c r="GA43" s="75"/>
      <c r="GB43" s="75"/>
      <c r="GC43" s="75"/>
      <c r="GD43" s="75"/>
      <c r="GE43" s="75"/>
      <c r="GF43" s="75"/>
      <c r="GG43" s="75"/>
      <c r="GH43" s="75"/>
      <c r="GI43" s="75"/>
      <c r="GJ43" s="75"/>
      <c r="GK43" s="75"/>
      <c r="GL43" s="75"/>
      <c r="GM43" s="75"/>
      <c r="GN43" s="75"/>
      <c r="GO43" s="75"/>
      <c r="GP43" s="75"/>
      <c r="GQ43" s="75"/>
      <c r="GR43" s="75"/>
      <c r="GS43" s="75"/>
      <c r="GT43" s="75"/>
      <c r="GU43" s="75"/>
      <c r="GV43" s="75"/>
      <c r="GW43" s="75"/>
      <c r="GX43" s="75"/>
      <c r="GY43" s="75"/>
    </row>
    <row r="44" spans="1:207" s="78" customFormat="1" ht="12.75" x14ac:dyDescent="0.2">
      <c r="A44" s="38" t="s">
        <v>142</v>
      </c>
      <c r="B44" s="77">
        <v>710.37</v>
      </c>
      <c r="C44" s="124">
        <v>1580</v>
      </c>
      <c r="D44" s="76">
        <v>1580</v>
      </c>
      <c r="E44" s="77">
        <v>892.48</v>
      </c>
      <c r="F44" s="192">
        <v>125.64</v>
      </c>
      <c r="G44" s="193">
        <v>56.49</v>
      </c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  <c r="ET44" s="75"/>
      <c r="EU44" s="75"/>
      <c r="EV44" s="75"/>
      <c r="EW44" s="75"/>
      <c r="EX44" s="75"/>
      <c r="EY44" s="75"/>
      <c r="EZ44" s="75"/>
      <c r="FA44" s="75"/>
      <c r="FB44" s="75"/>
      <c r="FC44" s="75"/>
      <c r="FD44" s="75"/>
      <c r="FE44" s="75"/>
      <c r="FF44" s="75"/>
      <c r="FG44" s="75"/>
      <c r="FH44" s="75"/>
      <c r="FI44" s="75"/>
      <c r="FJ44" s="75"/>
      <c r="FK44" s="75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  <c r="GJ44" s="75"/>
      <c r="GK44" s="75"/>
      <c r="GL44" s="75"/>
      <c r="GM44" s="75"/>
      <c r="GN44" s="75"/>
      <c r="GO44" s="75"/>
      <c r="GP44" s="75"/>
      <c r="GQ44" s="75"/>
      <c r="GR44" s="75"/>
      <c r="GS44" s="75"/>
      <c r="GT44" s="75"/>
      <c r="GU44" s="75"/>
      <c r="GV44" s="75"/>
      <c r="GW44" s="75"/>
      <c r="GX44" s="75"/>
      <c r="GY44" s="75"/>
    </row>
    <row r="45" spans="1:207" s="84" customFormat="1" ht="12.75" x14ac:dyDescent="0.2">
      <c r="A45" s="44" t="s">
        <v>35</v>
      </c>
      <c r="B45" s="44"/>
      <c r="C45" s="161">
        <v>1580</v>
      </c>
      <c r="D45" s="85">
        <v>1580</v>
      </c>
      <c r="E45" s="44"/>
      <c r="F45" s="201"/>
      <c r="G45" s="202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/>
      <c r="FG45" s="75"/>
      <c r="FH45" s="75"/>
      <c r="FI45" s="75"/>
      <c r="FJ45" s="75"/>
      <c r="FK45" s="75"/>
      <c r="FL45" s="75"/>
      <c r="FM45" s="75"/>
      <c r="FN45" s="75"/>
      <c r="FO45" s="75"/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  <c r="GJ45" s="75"/>
      <c r="GK45" s="75"/>
      <c r="GL45" s="75"/>
      <c r="GM45" s="75"/>
      <c r="GN45" s="75"/>
      <c r="GO45" s="75"/>
      <c r="GP45" s="75"/>
      <c r="GQ45" s="75"/>
      <c r="GR45" s="75"/>
      <c r="GS45" s="75"/>
      <c r="GT45" s="75"/>
      <c r="GU45" s="75"/>
      <c r="GV45" s="75"/>
      <c r="GW45" s="75"/>
      <c r="GX45" s="75"/>
      <c r="GY45" s="75"/>
    </row>
    <row r="46" spans="1:207" s="78" customFormat="1" ht="12.75" x14ac:dyDescent="0.2">
      <c r="A46" s="38" t="s">
        <v>53</v>
      </c>
      <c r="B46" s="77">
        <v>70.8</v>
      </c>
      <c r="C46" s="164"/>
      <c r="D46" s="38"/>
      <c r="E46" s="38"/>
      <c r="F46" s="194"/>
      <c r="G46" s="19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  <c r="EO46" s="75"/>
      <c r="EP46" s="75"/>
      <c r="EQ46" s="75"/>
      <c r="ER46" s="75"/>
      <c r="ES46" s="75"/>
      <c r="ET46" s="75"/>
      <c r="EU46" s="75"/>
      <c r="EV46" s="75"/>
      <c r="EW46" s="75"/>
      <c r="EX46" s="75"/>
      <c r="EY46" s="75"/>
      <c r="EZ46" s="75"/>
      <c r="FA46" s="75"/>
      <c r="FB46" s="75"/>
      <c r="FC46" s="75"/>
      <c r="FD46" s="75"/>
      <c r="FE46" s="75"/>
      <c r="FF46" s="75"/>
      <c r="FG46" s="75"/>
      <c r="FH46" s="75"/>
      <c r="FI46" s="75"/>
      <c r="FJ46" s="75"/>
      <c r="FK46" s="75"/>
      <c r="FL46" s="75"/>
      <c r="FM46" s="75"/>
      <c r="FN46" s="75"/>
      <c r="FO46" s="75"/>
      <c r="FP46" s="75"/>
      <c r="FQ46" s="75"/>
      <c r="FR46" s="75"/>
      <c r="FS46" s="75"/>
      <c r="FT46" s="75"/>
      <c r="FU46" s="75"/>
      <c r="FV46" s="75"/>
      <c r="FW46" s="75"/>
      <c r="FX46" s="75"/>
      <c r="FY46" s="75"/>
      <c r="FZ46" s="75"/>
      <c r="GA46" s="75"/>
      <c r="GB46" s="75"/>
      <c r="GC46" s="75"/>
      <c r="GD46" s="75"/>
      <c r="GE46" s="75"/>
      <c r="GF46" s="75"/>
      <c r="GG46" s="75"/>
      <c r="GH46" s="75"/>
      <c r="GI46" s="75"/>
      <c r="GJ46" s="75"/>
      <c r="GK46" s="75"/>
      <c r="GL46" s="75"/>
      <c r="GM46" s="75"/>
      <c r="GN46" s="75"/>
      <c r="GO46" s="75"/>
      <c r="GP46" s="75"/>
      <c r="GQ46" s="75"/>
      <c r="GR46" s="75"/>
      <c r="GS46" s="75"/>
      <c r="GT46" s="75"/>
      <c r="GU46" s="75"/>
      <c r="GV46" s="75"/>
      <c r="GW46" s="75"/>
      <c r="GX46" s="75"/>
      <c r="GY46" s="75"/>
    </row>
    <row r="47" spans="1:207" s="78" customFormat="1" ht="12.75" x14ac:dyDescent="0.2">
      <c r="A47" s="38" t="s">
        <v>36</v>
      </c>
      <c r="B47" s="38"/>
      <c r="C47" s="164"/>
      <c r="D47" s="38"/>
      <c r="E47" s="77">
        <v>685</v>
      </c>
      <c r="F47" s="194"/>
      <c r="G47" s="19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  <c r="EN47" s="75"/>
      <c r="EO47" s="75"/>
      <c r="EP47" s="75"/>
      <c r="EQ47" s="75"/>
      <c r="ER47" s="75"/>
      <c r="ES47" s="75"/>
      <c r="ET47" s="75"/>
      <c r="EU47" s="75"/>
      <c r="EV47" s="75"/>
      <c r="EW47" s="75"/>
      <c r="EX47" s="75"/>
      <c r="EY47" s="75"/>
      <c r="EZ47" s="75"/>
      <c r="FA47" s="75"/>
      <c r="FB47" s="75"/>
      <c r="FC47" s="75"/>
      <c r="FD47" s="75"/>
      <c r="FE47" s="75"/>
      <c r="FF47" s="75"/>
      <c r="FG47" s="75"/>
      <c r="FH47" s="75"/>
      <c r="FI47" s="75"/>
      <c r="FJ47" s="75"/>
      <c r="FK47" s="75"/>
      <c r="FL47" s="75"/>
      <c r="FM47" s="75"/>
      <c r="FN47" s="75"/>
      <c r="FO47" s="75"/>
      <c r="FP47" s="75"/>
      <c r="FQ47" s="75"/>
      <c r="FR47" s="75"/>
      <c r="FS47" s="75"/>
      <c r="FT47" s="75"/>
      <c r="FU47" s="75"/>
      <c r="FV47" s="75"/>
      <c r="FW47" s="75"/>
      <c r="FX47" s="75"/>
      <c r="FY47" s="75"/>
      <c r="FZ47" s="75"/>
      <c r="GA47" s="75"/>
      <c r="GB47" s="75"/>
      <c r="GC47" s="75"/>
      <c r="GD47" s="75"/>
      <c r="GE47" s="75"/>
      <c r="GF47" s="75"/>
      <c r="GG47" s="75"/>
      <c r="GH47" s="75"/>
      <c r="GI47" s="75"/>
      <c r="GJ47" s="75"/>
      <c r="GK47" s="75"/>
      <c r="GL47" s="75"/>
      <c r="GM47" s="75"/>
      <c r="GN47" s="75"/>
      <c r="GO47" s="75"/>
      <c r="GP47" s="75"/>
      <c r="GQ47" s="75"/>
      <c r="GR47" s="75"/>
      <c r="GS47" s="75"/>
      <c r="GT47" s="75"/>
      <c r="GU47" s="75"/>
      <c r="GV47" s="75"/>
      <c r="GW47" s="75"/>
      <c r="GX47" s="75"/>
      <c r="GY47" s="75"/>
    </row>
    <row r="48" spans="1:207" s="78" customFormat="1" ht="12.75" x14ac:dyDescent="0.2">
      <c r="A48" s="38" t="s">
        <v>72</v>
      </c>
      <c r="B48" s="77">
        <v>191.57</v>
      </c>
      <c r="C48" s="164"/>
      <c r="D48" s="38"/>
      <c r="E48" s="77">
        <v>57.71</v>
      </c>
      <c r="F48" s="192">
        <v>30.12</v>
      </c>
      <c r="G48" s="19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  <c r="ET48" s="75"/>
      <c r="EU48" s="75"/>
      <c r="EV48" s="75"/>
      <c r="EW48" s="75"/>
      <c r="EX48" s="75"/>
      <c r="EY48" s="75"/>
      <c r="EZ48" s="75"/>
      <c r="FA48" s="75"/>
      <c r="FB48" s="75"/>
      <c r="FC48" s="75"/>
      <c r="FD48" s="75"/>
      <c r="FE48" s="75"/>
      <c r="FF48" s="75"/>
      <c r="FG48" s="75"/>
      <c r="FH48" s="75"/>
      <c r="FI48" s="75"/>
      <c r="FJ48" s="75"/>
      <c r="FK48" s="75"/>
      <c r="FL48" s="75"/>
      <c r="FM48" s="75"/>
      <c r="FN48" s="75"/>
      <c r="FO48" s="75"/>
      <c r="FP48" s="75"/>
      <c r="FQ48" s="75"/>
      <c r="FR48" s="75"/>
      <c r="FS48" s="75"/>
      <c r="FT48" s="75"/>
      <c r="FU48" s="75"/>
      <c r="FV48" s="75"/>
      <c r="FW48" s="75"/>
      <c r="FX48" s="75"/>
      <c r="FY48" s="75"/>
      <c r="FZ48" s="75"/>
      <c r="GA48" s="75"/>
      <c r="GB48" s="75"/>
      <c r="GC48" s="75"/>
      <c r="GD48" s="75"/>
      <c r="GE48" s="75"/>
      <c r="GF48" s="75"/>
      <c r="GG48" s="75"/>
      <c r="GH48" s="75"/>
      <c r="GI48" s="75"/>
      <c r="GJ48" s="75"/>
      <c r="GK48" s="75"/>
      <c r="GL48" s="75"/>
      <c r="GM48" s="75"/>
      <c r="GN48" s="75"/>
      <c r="GO48" s="75"/>
      <c r="GP48" s="75"/>
      <c r="GQ48" s="75"/>
      <c r="GR48" s="75"/>
      <c r="GS48" s="75"/>
      <c r="GT48" s="75"/>
      <c r="GU48" s="75"/>
      <c r="GV48" s="75"/>
      <c r="GW48" s="75"/>
      <c r="GX48" s="75"/>
      <c r="GY48" s="75"/>
    </row>
    <row r="49" spans="1:207" s="78" customFormat="1" ht="12.75" x14ac:dyDescent="0.2">
      <c r="A49" s="38" t="s">
        <v>55</v>
      </c>
      <c r="B49" s="38"/>
      <c r="C49" s="164"/>
      <c r="D49" s="38"/>
      <c r="E49" s="77">
        <v>100</v>
      </c>
      <c r="F49" s="194"/>
      <c r="G49" s="19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5"/>
      <c r="FW49" s="75"/>
      <c r="FX49" s="75"/>
      <c r="FY49" s="75"/>
      <c r="FZ49" s="75"/>
      <c r="GA49" s="75"/>
      <c r="GB49" s="75"/>
      <c r="GC49" s="75"/>
      <c r="GD49" s="75"/>
      <c r="GE49" s="75"/>
      <c r="GF49" s="75"/>
      <c r="GG49" s="75"/>
      <c r="GH49" s="75"/>
      <c r="GI49" s="75"/>
      <c r="GJ49" s="75"/>
      <c r="GK49" s="75"/>
      <c r="GL49" s="75"/>
      <c r="GM49" s="75"/>
      <c r="GN49" s="75"/>
      <c r="GO49" s="75"/>
      <c r="GP49" s="75"/>
      <c r="GQ49" s="75"/>
      <c r="GR49" s="75"/>
      <c r="GS49" s="75"/>
      <c r="GT49" s="75"/>
      <c r="GU49" s="75"/>
      <c r="GV49" s="75"/>
      <c r="GW49" s="75"/>
      <c r="GX49" s="75"/>
      <c r="GY49" s="75"/>
    </row>
    <row r="50" spans="1:207" s="78" customFormat="1" ht="12.75" x14ac:dyDescent="0.2">
      <c r="A50" s="38" t="s">
        <v>74</v>
      </c>
      <c r="B50" s="77">
        <v>448</v>
      </c>
      <c r="C50" s="164"/>
      <c r="D50" s="38"/>
      <c r="E50" s="77">
        <v>49.77</v>
      </c>
      <c r="F50" s="192">
        <v>11.11</v>
      </c>
      <c r="G50" s="19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  <c r="EN50" s="75"/>
      <c r="EO50" s="75"/>
      <c r="EP50" s="75"/>
      <c r="EQ50" s="75"/>
      <c r="ER50" s="75"/>
      <c r="ES50" s="75"/>
      <c r="ET50" s="75"/>
      <c r="EU50" s="75"/>
      <c r="EV50" s="75"/>
      <c r="EW50" s="75"/>
      <c r="EX50" s="75"/>
      <c r="EY50" s="75"/>
      <c r="EZ50" s="75"/>
      <c r="FA50" s="75"/>
      <c r="FB50" s="75"/>
      <c r="FC50" s="75"/>
      <c r="FD50" s="75"/>
      <c r="FE50" s="75"/>
      <c r="FF50" s="75"/>
      <c r="FG50" s="75"/>
      <c r="FH50" s="75"/>
      <c r="FI50" s="75"/>
      <c r="FJ50" s="75"/>
      <c r="FK50" s="75"/>
      <c r="FL50" s="75"/>
      <c r="FM50" s="75"/>
      <c r="FN50" s="75"/>
      <c r="FO50" s="75"/>
      <c r="FP50" s="75"/>
      <c r="FQ50" s="75"/>
      <c r="FR50" s="75"/>
      <c r="FS50" s="75"/>
      <c r="FT50" s="75"/>
      <c r="FU50" s="75"/>
      <c r="FV50" s="75"/>
      <c r="FW50" s="75"/>
      <c r="FX50" s="75"/>
      <c r="FY50" s="75"/>
      <c r="FZ50" s="75"/>
      <c r="GA50" s="75"/>
      <c r="GB50" s="75"/>
      <c r="GC50" s="75"/>
      <c r="GD50" s="75"/>
      <c r="GE50" s="75"/>
      <c r="GF50" s="75"/>
      <c r="GG50" s="75"/>
      <c r="GH50" s="75"/>
      <c r="GI50" s="75"/>
      <c r="GJ50" s="75"/>
      <c r="GK50" s="75"/>
      <c r="GL50" s="75"/>
      <c r="GM50" s="75"/>
      <c r="GN50" s="75"/>
      <c r="GO50" s="75"/>
      <c r="GP50" s="75"/>
      <c r="GQ50" s="75"/>
      <c r="GR50" s="75"/>
      <c r="GS50" s="75"/>
      <c r="GT50" s="75"/>
      <c r="GU50" s="75"/>
      <c r="GV50" s="75"/>
      <c r="GW50" s="75"/>
      <c r="GX50" s="75"/>
      <c r="GY50" s="75"/>
    </row>
    <row r="51" spans="1:207" s="84" customFormat="1" ht="12.75" x14ac:dyDescent="0.2">
      <c r="A51" s="44" t="s">
        <v>56</v>
      </c>
      <c r="B51" s="44"/>
      <c r="C51" s="162">
        <v>480</v>
      </c>
      <c r="D51" s="86">
        <v>480</v>
      </c>
      <c r="E51" s="44"/>
      <c r="F51" s="201"/>
      <c r="G51" s="202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75"/>
      <c r="EX51" s="75"/>
      <c r="EY51" s="75"/>
      <c r="EZ51" s="75"/>
      <c r="FA51" s="75"/>
      <c r="FB51" s="75"/>
      <c r="FC51" s="75"/>
      <c r="FD51" s="75"/>
      <c r="FE51" s="75"/>
      <c r="FF51" s="75"/>
      <c r="FG51" s="75"/>
      <c r="FH51" s="75"/>
      <c r="FI51" s="75"/>
      <c r="FJ51" s="75"/>
      <c r="FK51" s="75"/>
      <c r="FL51" s="75"/>
      <c r="FM51" s="75"/>
      <c r="FN51" s="75"/>
      <c r="FO51" s="75"/>
      <c r="FP51" s="75"/>
      <c r="FQ51" s="75"/>
      <c r="FR51" s="75"/>
      <c r="FS51" s="75"/>
      <c r="FT51" s="75"/>
      <c r="FU51" s="75"/>
      <c r="FV51" s="75"/>
      <c r="FW51" s="75"/>
      <c r="FX51" s="75"/>
      <c r="FY51" s="75"/>
      <c r="FZ51" s="75"/>
      <c r="GA51" s="75"/>
      <c r="GB51" s="75"/>
      <c r="GC51" s="75"/>
      <c r="GD51" s="75"/>
      <c r="GE51" s="75"/>
      <c r="GF51" s="75"/>
      <c r="GG51" s="75"/>
      <c r="GH51" s="75"/>
      <c r="GI51" s="75"/>
      <c r="GJ51" s="75"/>
      <c r="GK51" s="75"/>
      <c r="GL51" s="75"/>
      <c r="GM51" s="75"/>
      <c r="GN51" s="75"/>
      <c r="GO51" s="75"/>
      <c r="GP51" s="75"/>
      <c r="GQ51" s="75"/>
      <c r="GR51" s="75"/>
      <c r="GS51" s="75"/>
      <c r="GT51" s="75"/>
      <c r="GU51" s="75"/>
      <c r="GV51" s="75"/>
      <c r="GW51" s="75"/>
      <c r="GX51" s="75"/>
      <c r="GY51" s="75"/>
    </row>
    <row r="52" spans="1:207" s="78" customFormat="1" ht="12.75" x14ac:dyDescent="0.2">
      <c r="A52" s="38" t="s">
        <v>143</v>
      </c>
      <c r="B52" s="77">
        <v>382</v>
      </c>
      <c r="C52" s="125">
        <v>480</v>
      </c>
      <c r="D52" s="77">
        <v>480</v>
      </c>
      <c r="E52" s="38"/>
      <c r="F52" s="194"/>
      <c r="G52" s="19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  <c r="EO52" s="75"/>
      <c r="EP52" s="75"/>
      <c r="EQ52" s="75"/>
      <c r="ER52" s="75"/>
      <c r="ES52" s="75"/>
      <c r="ET52" s="75"/>
      <c r="EU52" s="75"/>
      <c r="EV52" s="75"/>
      <c r="EW52" s="75"/>
      <c r="EX52" s="75"/>
      <c r="EY52" s="75"/>
      <c r="EZ52" s="75"/>
      <c r="FA52" s="75"/>
      <c r="FB52" s="75"/>
      <c r="FC52" s="75"/>
      <c r="FD52" s="75"/>
      <c r="FE52" s="75"/>
      <c r="FF52" s="75"/>
      <c r="FG52" s="75"/>
      <c r="FH52" s="75"/>
      <c r="FI52" s="75"/>
      <c r="FJ52" s="75"/>
      <c r="FK52" s="75"/>
      <c r="FL52" s="75"/>
      <c r="FM52" s="75"/>
      <c r="FN52" s="75"/>
      <c r="FO52" s="75"/>
      <c r="FP52" s="75"/>
      <c r="FQ52" s="75"/>
      <c r="FR52" s="75"/>
      <c r="FS52" s="75"/>
      <c r="FT52" s="75"/>
      <c r="FU52" s="75"/>
      <c r="FV52" s="75"/>
      <c r="FW52" s="75"/>
      <c r="FX52" s="75"/>
      <c r="FY52" s="75"/>
      <c r="FZ52" s="75"/>
      <c r="GA52" s="75"/>
      <c r="GB52" s="75"/>
      <c r="GC52" s="75"/>
      <c r="GD52" s="75"/>
      <c r="GE52" s="75"/>
      <c r="GF52" s="75"/>
      <c r="GG52" s="75"/>
      <c r="GH52" s="75"/>
      <c r="GI52" s="75"/>
      <c r="GJ52" s="75"/>
      <c r="GK52" s="75"/>
      <c r="GL52" s="75"/>
      <c r="GM52" s="75"/>
      <c r="GN52" s="75"/>
      <c r="GO52" s="75"/>
      <c r="GP52" s="75"/>
      <c r="GQ52" s="75"/>
      <c r="GR52" s="75"/>
      <c r="GS52" s="75"/>
      <c r="GT52" s="75"/>
      <c r="GU52" s="75"/>
      <c r="GV52" s="75"/>
      <c r="GW52" s="75"/>
      <c r="GX52" s="75"/>
      <c r="GY52" s="75"/>
    </row>
    <row r="53" spans="1:207" s="84" customFormat="1" ht="12.75" x14ac:dyDescent="0.2">
      <c r="A53" s="44" t="s">
        <v>56</v>
      </c>
      <c r="B53" s="44"/>
      <c r="C53" s="162">
        <v>480</v>
      </c>
      <c r="D53" s="86">
        <v>480</v>
      </c>
      <c r="E53" s="44"/>
      <c r="F53" s="201"/>
      <c r="G53" s="202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/>
      <c r="EB53" s="75"/>
      <c r="EC53" s="75"/>
      <c r="ED53" s="75"/>
      <c r="EE53" s="75"/>
      <c r="EF53" s="75"/>
      <c r="EG53" s="75"/>
      <c r="EH53" s="75"/>
      <c r="EI53" s="75"/>
      <c r="EJ53" s="75"/>
      <c r="EK53" s="75"/>
      <c r="EL53" s="75"/>
      <c r="EM53" s="75"/>
      <c r="EN53" s="75"/>
      <c r="EO53" s="75"/>
      <c r="EP53" s="75"/>
      <c r="EQ53" s="75"/>
      <c r="ER53" s="75"/>
      <c r="ES53" s="75"/>
      <c r="ET53" s="75"/>
      <c r="EU53" s="75"/>
      <c r="EV53" s="75"/>
      <c r="EW53" s="75"/>
      <c r="EX53" s="75"/>
      <c r="EY53" s="75"/>
      <c r="EZ53" s="75"/>
      <c r="FA53" s="75"/>
      <c r="FB53" s="75"/>
      <c r="FC53" s="75"/>
      <c r="FD53" s="75"/>
      <c r="FE53" s="75"/>
      <c r="FF53" s="75"/>
      <c r="FG53" s="75"/>
      <c r="FH53" s="75"/>
      <c r="FI53" s="75"/>
      <c r="FJ53" s="75"/>
      <c r="FK53" s="75"/>
      <c r="FL53" s="75"/>
      <c r="FM53" s="75"/>
      <c r="FN53" s="75"/>
      <c r="FO53" s="75"/>
      <c r="FP53" s="75"/>
      <c r="FQ53" s="75"/>
      <c r="FR53" s="75"/>
      <c r="FS53" s="75"/>
      <c r="FT53" s="75"/>
      <c r="FU53" s="75"/>
      <c r="FV53" s="75"/>
      <c r="FW53" s="75"/>
      <c r="FX53" s="75"/>
      <c r="FY53" s="75"/>
      <c r="FZ53" s="75"/>
      <c r="GA53" s="75"/>
      <c r="GB53" s="75"/>
      <c r="GC53" s="75"/>
      <c r="GD53" s="75"/>
      <c r="GE53" s="75"/>
      <c r="GF53" s="75"/>
      <c r="GG53" s="75"/>
      <c r="GH53" s="75"/>
      <c r="GI53" s="75"/>
      <c r="GJ53" s="75"/>
      <c r="GK53" s="75"/>
      <c r="GL53" s="75"/>
      <c r="GM53" s="75"/>
      <c r="GN53" s="75"/>
      <c r="GO53" s="75"/>
      <c r="GP53" s="75"/>
      <c r="GQ53" s="75"/>
      <c r="GR53" s="75"/>
      <c r="GS53" s="75"/>
      <c r="GT53" s="75"/>
      <c r="GU53" s="75"/>
      <c r="GV53" s="75"/>
      <c r="GW53" s="75"/>
      <c r="GX53" s="75"/>
      <c r="GY53" s="75"/>
    </row>
    <row r="54" spans="1:207" s="78" customFormat="1" ht="12.75" x14ac:dyDescent="0.2">
      <c r="A54" s="38" t="s">
        <v>75</v>
      </c>
      <c r="B54" s="77">
        <v>382</v>
      </c>
      <c r="C54" s="164"/>
      <c r="D54" s="38"/>
      <c r="E54" s="38"/>
      <c r="F54" s="194"/>
      <c r="G54" s="19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75"/>
      <c r="EQ54" s="75"/>
      <c r="ER54" s="75"/>
      <c r="ES54" s="75"/>
      <c r="ET54" s="75"/>
      <c r="EU54" s="75"/>
      <c r="EV54" s="75"/>
      <c r="EW54" s="75"/>
      <c r="EX54" s="75"/>
      <c r="EY54" s="75"/>
      <c r="EZ54" s="75"/>
      <c r="FA54" s="75"/>
      <c r="FB54" s="75"/>
      <c r="FC54" s="75"/>
      <c r="FD54" s="75"/>
      <c r="FE54" s="75"/>
      <c r="FF54" s="75"/>
      <c r="FG54" s="75"/>
      <c r="FH54" s="75"/>
      <c r="FI54" s="75"/>
      <c r="FJ54" s="75"/>
      <c r="FK54" s="75"/>
      <c r="FL54" s="75"/>
      <c r="FM54" s="75"/>
      <c r="FN54" s="75"/>
      <c r="FO54" s="75"/>
      <c r="FP54" s="75"/>
      <c r="FQ54" s="75"/>
      <c r="FR54" s="75"/>
      <c r="FS54" s="75"/>
      <c r="FT54" s="75"/>
      <c r="FU54" s="75"/>
      <c r="FV54" s="75"/>
      <c r="FW54" s="75"/>
      <c r="FX54" s="75"/>
      <c r="FY54" s="75"/>
      <c r="FZ54" s="75"/>
      <c r="GA54" s="75"/>
      <c r="GB54" s="75"/>
      <c r="GC54" s="75"/>
      <c r="GD54" s="75"/>
      <c r="GE54" s="75"/>
      <c r="GF54" s="75"/>
      <c r="GG54" s="75"/>
      <c r="GH54" s="75"/>
      <c r="GI54" s="75"/>
      <c r="GJ54" s="75"/>
      <c r="GK54" s="75"/>
      <c r="GL54" s="75"/>
      <c r="GM54" s="75"/>
      <c r="GN54" s="75"/>
      <c r="GO54" s="75"/>
      <c r="GP54" s="75"/>
      <c r="GQ54" s="75"/>
      <c r="GR54" s="75"/>
      <c r="GS54" s="75"/>
      <c r="GT54" s="75"/>
      <c r="GU54" s="75"/>
      <c r="GV54" s="75"/>
      <c r="GW54" s="75"/>
      <c r="GX54" s="75"/>
      <c r="GY54" s="75"/>
    </row>
    <row r="55" spans="1:207" s="123" customFormat="1" ht="12.75" x14ac:dyDescent="0.2">
      <c r="A55" s="43" t="s">
        <v>78</v>
      </c>
      <c r="B55" s="43"/>
      <c r="C55" s="219">
        <v>300</v>
      </c>
      <c r="D55" s="106">
        <v>300</v>
      </c>
      <c r="E55" s="43"/>
      <c r="F55" s="199"/>
      <c r="G55" s="200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75"/>
      <c r="EX55" s="75"/>
      <c r="EY55" s="75"/>
      <c r="EZ55" s="75"/>
      <c r="FA55" s="75"/>
      <c r="FB55" s="75"/>
      <c r="FC55" s="75"/>
      <c r="FD55" s="75"/>
      <c r="FE55" s="75"/>
      <c r="FF55" s="75"/>
      <c r="FG55" s="75"/>
      <c r="FH55" s="75"/>
      <c r="FI55" s="75"/>
      <c r="FJ55" s="75"/>
      <c r="FK55" s="75"/>
      <c r="FL55" s="75"/>
      <c r="FM55" s="75"/>
      <c r="FN55" s="75"/>
      <c r="FO55" s="75"/>
      <c r="FP55" s="75"/>
      <c r="FQ55" s="75"/>
      <c r="FR55" s="75"/>
      <c r="FS55" s="75"/>
      <c r="FT55" s="75"/>
      <c r="FU55" s="75"/>
      <c r="FV55" s="75"/>
      <c r="FW55" s="75"/>
      <c r="FX55" s="75"/>
      <c r="FY55" s="75"/>
      <c r="FZ55" s="75"/>
      <c r="GA55" s="75"/>
      <c r="GB55" s="75"/>
      <c r="GC55" s="75"/>
      <c r="GD55" s="75"/>
      <c r="GE55" s="75"/>
      <c r="GF55" s="75"/>
      <c r="GG55" s="75"/>
      <c r="GH55" s="75"/>
      <c r="GI55" s="75"/>
      <c r="GJ55" s="75"/>
      <c r="GK55" s="75"/>
      <c r="GL55" s="75"/>
      <c r="GM55" s="75"/>
      <c r="GN55" s="75"/>
      <c r="GO55" s="75"/>
      <c r="GP55" s="75"/>
      <c r="GQ55" s="75"/>
      <c r="GR55" s="75"/>
      <c r="GS55" s="75"/>
      <c r="GT55" s="75"/>
      <c r="GU55" s="75"/>
      <c r="GV55" s="75"/>
      <c r="GW55" s="75"/>
      <c r="GX55" s="75"/>
      <c r="GY55" s="75"/>
    </row>
    <row r="56" spans="1:207" s="84" customFormat="1" ht="12.75" x14ac:dyDescent="0.2">
      <c r="A56" s="44" t="s">
        <v>79</v>
      </c>
      <c r="B56" s="44"/>
      <c r="C56" s="162">
        <v>300</v>
      </c>
      <c r="D56" s="86">
        <v>300</v>
      </c>
      <c r="E56" s="44"/>
      <c r="F56" s="201"/>
      <c r="G56" s="202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7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75"/>
      <c r="FD56" s="75"/>
      <c r="FE56" s="75"/>
      <c r="FF56" s="75"/>
      <c r="FG56" s="75"/>
      <c r="FH56" s="75"/>
      <c r="FI56" s="75"/>
      <c r="FJ56" s="75"/>
      <c r="FK56" s="75"/>
      <c r="FL56" s="75"/>
      <c r="FM56" s="75"/>
      <c r="FN56" s="75"/>
      <c r="FO56" s="75"/>
      <c r="FP56" s="75"/>
      <c r="FQ56" s="75"/>
      <c r="FR56" s="75"/>
      <c r="FS56" s="75"/>
      <c r="FT56" s="75"/>
      <c r="FU56" s="75"/>
      <c r="FV56" s="75"/>
      <c r="FW56" s="75"/>
      <c r="FX56" s="75"/>
      <c r="FY56" s="75"/>
      <c r="FZ56" s="75"/>
      <c r="GA56" s="75"/>
      <c r="GB56" s="75"/>
      <c r="GC56" s="75"/>
      <c r="GD56" s="75"/>
      <c r="GE56" s="75"/>
      <c r="GF56" s="75"/>
      <c r="GG56" s="75"/>
      <c r="GH56" s="75"/>
      <c r="GI56" s="75"/>
      <c r="GJ56" s="75"/>
      <c r="GK56" s="75"/>
      <c r="GL56" s="75"/>
      <c r="GM56" s="75"/>
      <c r="GN56" s="75"/>
      <c r="GO56" s="75"/>
      <c r="GP56" s="75"/>
      <c r="GQ56" s="75"/>
      <c r="GR56" s="75"/>
      <c r="GS56" s="75"/>
      <c r="GT56" s="75"/>
      <c r="GU56" s="75"/>
      <c r="GV56" s="75"/>
      <c r="GW56" s="75"/>
      <c r="GX56" s="75"/>
      <c r="GY56" s="75"/>
    </row>
    <row r="57" spans="1:207" s="78" customFormat="1" ht="12.75" x14ac:dyDescent="0.2">
      <c r="A57" s="38" t="s">
        <v>144</v>
      </c>
      <c r="B57" s="38"/>
      <c r="C57" s="125">
        <v>300</v>
      </c>
      <c r="D57" s="77">
        <v>300</v>
      </c>
      <c r="E57" s="77">
        <v>84.33</v>
      </c>
      <c r="F57" s="194"/>
      <c r="G57" s="193">
        <v>28.11</v>
      </c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  <c r="EO57" s="75"/>
      <c r="EP57" s="75"/>
      <c r="EQ57" s="75"/>
      <c r="ER57" s="75"/>
      <c r="ES57" s="75"/>
      <c r="ET57" s="75"/>
      <c r="EU57" s="75"/>
      <c r="EV57" s="75"/>
      <c r="EW57" s="75"/>
      <c r="EX57" s="75"/>
      <c r="EY57" s="75"/>
      <c r="EZ57" s="75"/>
      <c r="FA57" s="75"/>
      <c r="FB57" s="75"/>
      <c r="FC57" s="75"/>
      <c r="FD57" s="75"/>
      <c r="FE57" s="75"/>
      <c r="FF57" s="75"/>
      <c r="FG57" s="75"/>
      <c r="FH57" s="75"/>
      <c r="FI57" s="75"/>
      <c r="FJ57" s="75"/>
      <c r="FK57" s="75"/>
      <c r="FL57" s="75"/>
      <c r="FM57" s="75"/>
      <c r="FN57" s="75"/>
      <c r="FO57" s="75"/>
      <c r="FP57" s="75"/>
      <c r="FQ57" s="75"/>
      <c r="FR57" s="75"/>
      <c r="FS57" s="75"/>
      <c r="FT57" s="75"/>
      <c r="FU57" s="75"/>
      <c r="FV57" s="75"/>
      <c r="FW57" s="75"/>
      <c r="FX57" s="75"/>
      <c r="FY57" s="75"/>
      <c r="FZ57" s="75"/>
      <c r="GA57" s="75"/>
      <c r="GB57" s="75"/>
      <c r="GC57" s="75"/>
      <c r="GD57" s="75"/>
      <c r="GE57" s="75"/>
      <c r="GF57" s="75"/>
      <c r="GG57" s="75"/>
      <c r="GH57" s="75"/>
      <c r="GI57" s="75"/>
      <c r="GJ57" s="75"/>
      <c r="GK57" s="75"/>
      <c r="GL57" s="75"/>
      <c r="GM57" s="75"/>
      <c r="GN57" s="75"/>
      <c r="GO57" s="75"/>
      <c r="GP57" s="75"/>
      <c r="GQ57" s="75"/>
      <c r="GR57" s="75"/>
      <c r="GS57" s="75"/>
      <c r="GT57" s="75"/>
      <c r="GU57" s="75"/>
      <c r="GV57" s="75"/>
      <c r="GW57" s="75"/>
      <c r="GX57" s="75"/>
      <c r="GY57" s="75"/>
    </row>
    <row r="58" spans="1:207" s="84" customFormat="1" ht="12.75" x14ac:dyDescent="0.2">
      <c r="A58" s="44" t="s">
        <v>79</v>
      </c>
      <c r="B58" s="44"/>
      <c r="C58" s="162">
        <v>300</v>
      </c>
      <c r="D58" s="86">
        <v>300</v>
      </c>
      <c r="E58" s="44"/>
      <c r="F58" s="201"/>
      <c r="G58" s="202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  <c r="EN58" s="75"/>
      <c r="EO58" s="75"/>
      <c r="EP58" s="75"/>
      <c r="EQ58" s="75"/>
      <c r="ER58" s="75"/>
      <c r="ES58" s="75"/>
      <c r="ET58" s="75"/>
      <c r="EU58" s="75"/>
      <c r="EV58" s="75"/>
      <c r="EW58" s="75"/>
      <c r="EX58" s="75"/>
      <c r="EY58" s="75"/>
      <c r="EZ58" s="75"/>
      <c r="FA58" s="75"/>
      <c r="FB58" s="75"/>
      <c r="FC58" s="75"/>
      <c r="FD58" s="75"/>
      <c r="FE58" s="75"/>
      <c r="FF58" s="75"/>
      <c r="FG58" s="75"/>
      <c r="FH58" s="75"/>
      <c r="FI58" s="75"/>
      <c r="FJ58" s="75"/>
      <c r="FK58" s="75"/>
      <c r="FL58" s="75"/>
      <c r="FM58" s="75"/>
      <c r="FN58" s="75"/>
      <c r="FO58" s="75"/>
      <c r="FP58" s="75"/>
      <c r="FQ58" s="75"/>
      <c r="FR58" s="75"/>
      <c r="FS58" s="75"/>
      <c r="FT58" s="75"/>
      <c r="FU58" s="75"/>
      <c r="FV58" s="75"/>
      <c r="FW58" s="75"/>
      <c r="FX58" s="75"/>
      <c r="FY58" s="75"/>
      <c r="FZ58" s="75"/>
      <c r="GA58" s="75"/>
      <c r="GB58" s="75"/>
      <c r="GC58" s="75"/>
      <c r="GD58" s="75"/>
      <c r="GE58" s="75"/>
      <c r="GF58" s="75"/>
      <c r="GG58" s="75"/>
      <c r="GH58" s="75"/>
      <c r="GI58" s="75"/>
      <c r="GJ58" s="75"/>
      <c r="GK58" s="75"/>
      <c r="GL58" s="75"/>
      <c r="GM58" s="75"/>
      <c r="GN58" s="75"/>
      <c r="GO58" s="75"/>
      <c r="GP58" s="75"/>
      <c r="GQ58" s="75"/>
      <c r="GR58" s="75"/>
      <c r="GS58" s="75"/>
      <c r="GT58" s="75"/>
      <c r="GU58" s="75"/>
      <c r="GV58" s="75"/>
      <c r="GW58" s="75"/>
      <c r="GX58" s="75"/>
      <c r="GY58" s="75"/>
    </row>
    <row r="59" spans="1:207" s="78" customFormat="1" ht="12.75" x14ac:dyDescent="0.2">
      <c r="A59" s="38" t="s">
        <v>80</v>
      </c>
      <c r="B59" s="38"/>
      <c r="C59" s="164"/>
      <c r="D59" s="38"/>
      <c r="E59" s="77">
        <v>84.33</v>
      </c>
      <c r="F59" s="194"/>
      <c r="G59" s="19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  <c r="EO59" s="75"/>
      <c r="EP59" s="75"/>
      <c r="EQ59" s="75"/>
      <c r="ER59" s="75"/>
      <c r="ES59" s="75"/>
      <c r="ET59" s="75"/>
      <c r="EU59" s="75"/>
      <c r="EV59" s="75"/>
      <c r="EW59" s="75"/>
      <c r="EX59" s="75"/>
      <c r="EY59" s="75"/>
      <c r="EZ59" s="75"/>
      <c r="FA59" s="75"/>
      <c r="FB59" s="75"/>
      <c r="FC59" s="75"/>
      <c r="FD59" s="75"/>
      <c r="FE59" s="75"/>
      <c r="FF59" s="75"/>
      <c r="FG59" s="75"/>
      <c r="FH59" s="75"/>
      <c r="FI59" s="75"/>
      <c r="FJ59" s="75"/>
      <c r="FK59" s="75"/>
      <c r="FL59" s="75"/>
      <c r="FM59" s="75"/>
      <c r="FN59" s="75"/>
      <c r="FO59" s="75"/>
      <c r="FP59" s="75"/>
      <c r="FQ59" s="75"/>
      <c r="FR59" s="75"/>
      <c r="FS59" s="75"/>
      <c r="FT59" s="75"/>
      <c r="FU59" s="75"/>
      <c r="FV59" s="75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  <c r="GJ59" s="75"/>
      <c r="GK59" s="75"/>
      <c r="GL59" s="75"/>
      <c r="GM59" s="75"/>
      <c r="GN59" s="75"/>
      <c r="GO59" s="75"/>
      <c r="GP59" s="75"/>
      <c r="GQ59" s="75"/>
      <c r="GR59" s="75"/>
      <c r="GS59" s="75"/>
      <c r="GT59" s="75"/>
      <c r="GU59" s="75"/>
      <c r="GV59" s="75"/>
      <c r="GW59" s="75"/>
      <c r="GX59" s="75"/>
      <c r="GY59" s="75"/>
    </row>
    <row r="60" spans="1:207" s="78" customFormat="1" ht="12.75" x14ac:dyDescent="0.2">
      <c r="A60" s="38" t="s">
        <v>145</v>
      </c>
      <c r="B60" s="77">
        <v>612.5</v>
      </c>
      <c r="C60" s="164"/>
      <c r="D60" s="38"/>
      <c r="E60" s="38"/>
      <c r="F60" s="194"/>
      <c r="G60" s="19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  <c r="EO60" s="75"/>
      <c r="EP60" s="75"/>
      <c r="EQ60" s="75"/>
      <c r="ER60" s="75"/>
      <c r="ES60" s="75"/>
      <c r="ET60" s="75"/>
      <c r="EU60" s="75"/>
      <c r="EV60" s="75"/>
      <c r="EW60" s="75"/>
      <c r="EX60" s="75"/>
      <c r="EY60" s="75"/>
      <c r="EZ60" s="75"/>
      <c r="FA60" s="75"/>
      <c r="FB60" s="75"/>
      <c r="FC60" s="75"/>
      <c r="FD60" s="75"/>
      <c r="FE60" s="75"/>
      <c r="FF60" s="75"/>
      <c r="FG60" s="75"/>
      <c r="FH60" s="75"/>
      <c r="FI60" s="75"/>
      <c r="FJ60" s="75"/>
      <c r="FK60" s="75"/>
      <c r="FL60" s="75"/>
      <c r="FM60" s="75"/>
      <c r="FN60" s="75"/>
      <c r="FO60" s="75"/>
      <c r="FP60" s="75"/>
      <c r="FQ60" s="75"/>
      <c r="FR60" s="75"/>
      <c r="FS60" s="75"/>
      <c r="FT60" s="75"/>
      <c r="FU60" s="75"/>
      <c r="FV60" s="75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  <c r="GJ60" s="75"/>
      <c r="GK60" s="75"/>
      <c r="GL60" s="75"/>
      <c r="GM60" s="75"/>
      <c r="GN60" s="75"/>
      <c r="GO60" s="75"/>
      <c r="GP60" s="75"/>
      <c r="GQ60" s="75"/>
      <c r="GR60" s="75"/>
      <c r="GS60" s="75"/>
      <c r="GT60" s="75"/>
      <c r="GU60" s="75"/>
      <c r="GV60" s="75"/>
      <c r="GW60" s="75"/>
      <c r="GX60" s="75"/>
      <c r="GY60" s="75"/>
    </row>
    <row r="61" spans="1:207" s="78" customFormat="1" ht="12.75" x14ac:dyDescent="0.2">
      <c r="A61" s="38" t="s">
        <v>101</v>
      </c>
      <c r="B61" s="77">
        <v>612.5</v>
      </c>
      <c r="C61" s="164"/>
      <c r="D61" s="38"/>
      <c r="E61" s="38"/>
      <c r="F61" s="194"/>
      <c r="G61" s="19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/>
      <c r="EY61" s="75"/>
      <c r="EZ61" s="75"/>
      <c r="FA61" s="75"/>
      <c r="FB61" s="75"/>
      <c r="FC61" s="75"/>
      <c r="FD61" s="75"/>
      <c r="FE61" s="75"/>
      <c r="FF61" s="75"/>
      <c r="FG61" s="75"/>
      <c r="FH61" s="75"/>
      <c r="FI61" s="75"/>
      <c r="FJ61" s="75"/>
      <c r="FK61" s="75"/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5"/>
      <c r="FW61" s="75"/>
      <c r="FX61" s="75"/>
      <c r="FY61" s="75"/>
      <c r="FZ61" s="75"/>
      <c r="GA61" s="75"/>
      <c r="GB61" s="75"/>
      <c r="GC61" s="75"/>
      <c r="GD61" s="75"/>
      <c r="GE61" s="75"/>
      <c r="GF61" s="75"/>
      <c r="GG61" s="75"/>
      <c r="GH61" s="75"/>
      <c r="GI61" s="75"/>
      <c r="GJ61" s="75"/>
      <c r="GK61" s="75"/>
      <c r="GL61" s="75"/>
      <c r="GM61" s="75"/>
      <c r="GN61" s="75"/>
      <c r="GO61" s="75"/>
      <c r="GP61" s="75"/>
      <c r="GQ61" s="75"/>
      <c r="GR61" s="75"/>
      <c r="GS61" s="75"/>
      <c r="GT61" s="75"/>
      <c r="GU61" s="75"/>
      <c r="GV61" s="75"/>
      <c r="GW61" s="75"/>
      <c r="GX61" s="75"/>
      <c r="GY61" s="75"/>
    </row>
    <row r="62" spans="1:207" s="84" customFormat="1" ht="25.5" x14ac:dyDescent="0.2">
      <c r="A62" s="42" t="s">
        <v>102</v>
      </c>
      <c r="B62" s="82">
        <v>25999.21</v>
      </c>
      <c r="C62" s="163">
        <v>56144</v>
      </c>
      <c r="D62" s="82">
        <v>56144</v>
      </c>
      <c r="E62" s="82">
        <v>36490.65</v>
      </c>
      <c r="F62" s="190">
        <v>140.35</v>
      </c>
      <c r="G62" s="191">
        <v>64.989999999999995</v>
      </c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</row>
    <row r="63" spans="1:207" s="78" customFormat="1" ht="12.75" x14ac:dyDescent="0.2">
      <c r="A63" s="38" t="s">
        <v>98</v>
      </c>
      <c r="B63" s="76">
        <v>25999.21</v>
      </c>
      <c r="C63" s="124">
        <v>56144</v>
      </c>
      <c r="D63" s="76">
        <v>56144</v>
      </c>
      <c r="E63" s="76">
        <v>36490.65</v>
      </c>
      <c r="F63" s="192">
        <v>140.35</v>
      </c>
      <c r="G63" s="193">
        <v>64.989999999999995</v>
      </c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  <c r="EO63" s="75"/>
      <c r="EP63" s="75"/>
      <c r="EQ63" s="75"/>
      <c r="ER63" s="75"/>
      <c r="ES63" s="75"/>
      <c r="ET63" s="75"/>
      <c r="EU63" s="75"/>
      <c r="EV63" s="75"/>
      <c r="EW63" s="75"/>
      <c r="EX63" s="75"/>
      <c r="EY63" s="75"/>
      <c r="EZ63" s="75"/>
      <c r="FA63" s="75"/>
      <c r="FB63" s="75"/>
      <c r="FC63" s="75"/>
      <c r="FD63" s="75"/>
      <c r="FE63" s="75"/>
      <c r="FF63" s="75"/>
      <c r="FG63" s="75"/>
      <c r="FH63" s="75"/>
      <c r="FI63" s="75"/>
      <c r="FJ63" s="75"/>
      <c r="FK63" s="75"/>
      <c r="FL63" s="75"/>
      <c r="FM63" s="75"/>
      <c r="FN63" s="75"/>
      <c r="FO63" s="75"/>
      <c r="FP63" s="75"/>
      <c r="FQ63" s="75"/>
      <c r="FR63" s="75"/>
      <c r="FS63" s="75"/>
      <c r="FT63" s="75"/>
      <c r="FU63" s="75"/>
      <c r="FV63" s="75"/>
      <c r="FW63" s="75"/>
      <c r="FX63" s="75"/>
      <c r="FY63" s="75"/>
      <c r="FZ63" s="75"/>
      <c r="GA63" s="75"/>
      <c r="GB63" s="75"/>
      <c r="GC63" s="75"/>
      <c r="GD63" s="75"/>
      <c r="GE63" s="75"/>
      <c r="GF63" s="75"/>
      <c r="GG63" s="75"/>
      <c r="GH63" s="75"/>
      <c r="GI63" s="75"/>
      <c r="GJ63" s="75"/>
      <c r="GK63" s="75"/>
      <c r="GL63" s="75"/>
      <c r="GM63" s="75"/>
      <c r="GN63" s="75"/>
      <c r="GO63" s="75"/>
      <c r="GP63" s="75"/>
      <c r="GQ63" s="75"/>
      <c r="GR63" s="75"/>
      <c r="GS63" s="75"/>
      <c r="GT63" s="75"/>
      <c r="GU63" s="75"/>
      <c r="GV63" s="75"/>
      <c r="GW63" s="75"/>
      <c r="GX63" s="75"/>
      <c r="GY63" s="75"/>
    </row>
    <row r="64" spans="1:207" s="122" customFormat="1" ht="12.75" x14ac:dyDescent="0.2">
      <c r="A64" s="102" t="s">
        <v>131</v>
      </c>
      <c r="B64" s="102"/>
      <c r="C64" s="216">
        <v>56144</v>
      </c>
      <c r="D64" s="103">
        <v>56144</v>
      </c>
      <c r="E64" s="102"/>
      <c r="F64" s="197"/>
      <c r="G64" s="198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  <c r="EO64" s="75"/>
      <c r="EP64" s="75"/>
      <c r="EQ64" s="75"/>
      <c r="ER64" s="75"/>
      <c r="ES64" s="75"/>
      <c r="ET64" s="75"/>
      <c r="EU64" s="75"/>
      <c r="EV64" s="75"/>
      <c r="EW64" s="75"/>
      <c r="EX64" s="75"/>
      <c r="EY64" s="75"/>
      <c r="EZ64" s="75"/>
      <c r="FA64" s="75"/>
      <c r="FB64" s="75"/>
      <c r="FC64" s="75"/>
      <c r="FD64" s="75"/>
      <c r="FE64" s="75"/>
      <c r="FF64" s="75"/>
      <c r="FG64" s="75"/>
      <c r="FH64" s="75"/>
      <c r="FI64" s="75"/>
      <c r="FJ64" s="75"/>
      <c r="FK64" s="75"/>
      <c r="FL64" s="75"/>
      <c r="FM64" s="75"/>
      <c r="FN64" s="75"/>
      <c r="FO64" s="75"/>
      <c r="FP64" s="75"/>
      <c r="FQ64" s="75"/>
      <c r="FR64" s="75"/>
      <c r="FS64" s="75"/>
      <c r="FT64" s="75"/>
      <c r="FU64" s="75"/>
      <c r="FV64" s="75"/>
      <c r="FW64" s="75"/>
      <c r="FX64" s="75"/>
      <c r="FY64" s="75"/>
      <c r="FZ64" s="75"/>
      <c r="GA64" s="75"/>
      <c r="GB64" s="75"/>
      <c r="GC64" s="75"/>
      <c r="GD64" s="75"/>
      <c r="GE64" s="75"/>
      <c r="GF64" s="75"/>
      <c r="GG64" s="75"/>
      <c r="GH64" s="75"/>
      <c r="GI64" s="75"/>
      <c r="GJ64" s="75"/>
      <c r="GK64" s="75"/>
      <c r="GL64" s="75"/>
      <c r="GM64" s="75"/>
      <c r="GN64" s="75"/>
      <c r="GO64" s="75"/>
      <c r="GP64" s="75"/>
      <c r="GQ64" s="75"/>
      <c r="GR64" s="75"/>
      <c r="GS64" s="75"/>
      <c r="GT64" s="75"/>
      <c r="GU64" s="75"/>
      <c r="GV64" s="75"/>
      <c r="GW64" s="75"/>
      <c r="GX64" s="75"/>
      <c r="GY64" s="75"/>
    </row>
    <row r="65" spans="1:207" s="123" customFormat="1" ht="12.75" x14ac:dyDescent="0.2">
      <c r="A65" s="43" t="s">
        <v>41</v>
      </c>
      <c r="B65" s="43"/>
      <c r="C65" s="217">
        <v>54334</v>
      </c>
      <c r="D65" s="104">
        <v>54334</v>
      </c>
      <c r="E65" s="43"/>
      <c r="F65" s="199"/>
      <c r="G65" s="200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  <c r="EO65" s="75"/>
      <c r="EP65" s="75"/>
      <c r="EQ65" s="75"/>
      <c r="ER65" s="75"/>
      <c r="ES65" s="75"/>
      <c r="ET65" s="75"/>
      <c r="EU65" s="75"/>
      <c r="EV65" s="75"/>
      <c r="EW65" s="75"/>
      <c r="EX65" s="75"/>
      <c r="EY65" s="75"/>
      <c r="EZ65" s="75"/>
      <c r="FA65" s="75"/>
      <c r="FB65" s="75"/>
      <c r="FC65" s="75"/>
      <c r="FD65" s="75"/>
      <c r="FE65" s="75"/>
      <c r="FF65" s="75"/>
      <c r="FG65" s="75"/>
      <c r="FH65" s="75"/>
      <c r="FI65" s="75"/>
      <c r="FJ65" s="75"/>
      <c r="FK65" s="75"/>
      <c r="FL65" s="75"/>
      <c r="FM65" s="75"/>
      <c r="FN65" s="75"/>
      <c r="FO65" s="75"/>
      <c r="FP65" s="75"/>
      <c r="FQ65" s="75"/>
      <c r="FR65" s="75"/>
      <c r="FS65" s="75"/>
      <c r="FT65" s="75"/>
      <c r="FU65" s="75"/>
      <c r="FV65" s="75"/>
      <c r="FW65" s="75"/>
      <c r="FX65" s="75"/>
      <c r="FY65" s="75"/>
      <c r="FZ65" s="75"/>
      <c r="GA65" s="75"/>
      <c r="GB65" s="75"/>
      <c r="GC65" s="75"/>
      <c r="GD65" s="75"/>
      <c r="GE65" s="75"/>
      <c r="GF65" s="75"/>
      <c r="GG65" s="75"/>
      <c r="GH65" s="75"/>
      <c r="GI65" s="75"/>
      <c r="GJ65" s="75"/>
      <c r="GK65" s="75"/>
      <c r="GL65" s="75"/>
      <c r="GM65" s="75"/>
      <c r="GN65" s="75"/>
      <c r="GO65" s="75"/>
      <c r="GP65" s="75"/>
      <c r="GQ65" s="75"/>
      <c r="GR65" s="75"/>
      <c r="GS65" s="75"/>
      <c r="GT65" s="75"/>
      <c r="GU65" s="75"/>
      <c r="GV65" s="75"/>
      <c r="GW65" s="75"/>
      <c r="GX65" s="75"/>
      <c r="GY65" s="75"/>
    </row>
    <row r="66" spans="1:207" s="84" customFormat="1" ht="12.75" x14ac:dyDescent="0.2">
      <c r="A66" s="44" t="s">
        <v>42</v>
      </c>
      <c r="B66" s="44"/>
      <c r="C66" s="161">
        <v>45500</v>
      </c>
      <c r="D66" s="85">
        <v>45500</v>
      </c>
      <c r="E66" s="44"/>
      <c r="F66" s="201"/>
      <c r="G66" s="202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  <c r="EO66" s="75"/>
      <c r="EP66" s="75"/>
      <c r="EQ66" s="75"/>
      <c r="ER66" s="75"/>
      <c r="ES66" s="75"/>
      <c r="ET66" s="75"/>
      <c r="EU66" s="75"/>
      <c r="EV66" s="75"/>
      <c r="EW66" s="75"/>
      <c r="EX66" s="75"/>
      <c r="EY66" s="75"/>
      <c r="EZ66" s="75"/>
      <c r="FA66" s="75"/>
      <c r="FB66" s="75"/>
      <c r="FC66" s="75"/>
      <c r="FD66" s="75"/>
      <c r="FE66" s="75"/>
      <c r="FF66" s="75"/>
      <c r="FG66" s="75"/>
      <c r="FH66" s="75"/>
      <c r="FI66" s="75"/>
      <c r="FJ66" s="75"/>
      <c r="FK66" s="75"/>
      <c r="FL66" s="75"/>
      <c r="FM66" s="75"/>
      <c r="FN66" s="75"/>
      <c r="FO66" s="75"/>
      <c r="FP66" s="75"/>
      <c r="FQ66" s="75"/>
      <c r="FR66" s="75"/>
      <c r="FS66" s="75"/>
      <c r="FT66" s="75"/>
      <c r="FU66" s="75"/>
      <c r="FV66" s="75"/>
      <c r="FW66" s="75"/>
      <c r="FX66" s="75"/>
      <c r="FY66" s="75"/>
      <c r="FZ66" s="75"/>
      <c r="GA66" s="75"/>
      <c r="GB66" s="75"/>
      <c r="GC66" s="75"/>
      <c r="GD66" s="75"/>
      <c r="GE66" s="75"/>
      <c r="GF66" s="75"/>
      <c r="GG66" s="75"/>
      <c r="GH66" s="75"/>
      <c r="GI66" s="75"/>
      <c r="GJ66" s="75"/>
      <c r="GK66" s="75"/>
      <c r="GL66" s="75"/>
      <c r="GM66" s="75"/>
      <c r="GN66" s="75"/>
      <c r="GO66" s="75"/>
      <c r="GP66" s="75"/>
      <c r="GQ66" s="75"/>
      <c r="GR66" s="75"/>
      <c r="GS66" s="75"/>
      <c r="GT66" s="75"/>
      <c r="GU66" s="75"/>
      <c r="GV66" s="75"/>
      <c r="GW66" s="75"/>
      <c r="GX66" s="75"/>
      <c r="GY66" s="75"/>
    </row>
    <row r="67" spans="1:207" s="78" customFormat="1" ht="12.75" x14ac:dyDescent="0.2">
      <c r="A67" s="38" t="s">
        <v>148</v>
      </c>
      <c r="B67" s="76">
        <v>21029.43</v>
      </c>
      <c r="C67" s="124">
        <v>45500</v>
      </c>
      <c r="D67" s="76">
        <v>45500</v>
      </c>
      <c r="E67" s="76">
        <v>30326.74</v>
      </c>
      <c r="F67" s="192">
        <v>144.21</v>
      </c>
      <c r="G67" s="193">
        <v>66.650000000000006</v>
      </c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  <c r="EO67" s="75"/>
      <c r="EP67" s="75"/>
      <c r="EQ67" s="75"/>
      <c r="ER67" s="75"/>
      <c r="ES67" s="75"/>
      <c r="ET67" s="75"/>
      <c r="EU67" s="75"/>
      <c r="EV67" s="75"/>
      <c r="EW67" s="75"/>
      <c r="EX67" s="75"/>
      <c r="EY67" s="75"/>
      <c r="EZ67" s="75"/>
      <c r="FA67" s="75"/>
      <c r="FB67" s="75"/>
      <c r="FC67" s="75"/>
      <c r="FD67" s="75"/>
      <c r="FE67" s="75"/>
      <c r="FF67" s="75"/>
      <c r="FG67" s="75"/>
      <c r="FH67" s="75"/>
      <c r="FI67" s="75"/>
      <c r="FJ67" s="75"/>
      <c r="FK67" s="75"/>
      <c r="FL67" s="75"/>
      <c r="FM67" s="75"/>
      <c r="FN67" s="75"/>
      <c r="FO67" s="75"/>
      <c r="FP67" s="75"/>
      <c r="FQ67" s="75"/>
      <c r="FR67" s="75"/>
      <c r="FS67" s="75"/>
      <c r="FT67" s="75"/>
      <c r="FU67" s="75"/>
      <c r="FV67" s="75"/>
      <c r="FW67" s="75"/>
      <c r="FX67" s="75"/>
      <c r="FY67" s="75"/>
      <c r="FZ67" s="75"/>
      <c r="GA67" s="75"/>
      <c r="GB67" s="75"/>
      <c r="GC67" s="75"/>
      <c r="GD67" s="75"/>
      <c r="GE67" s="75"/>
      <c r="GF67" s="75"/>
      <c r="GG67" s="75"/>
      <c r="GH67" s="75"/>
      <c r="GI67" s="75"/>
      <c r="GJ67" s="75"/>
      <c r="GK67" s="75"/>
      <c r="GL67" s="75"/>
      <c r="GM67" s="75"/>
      <c r="GN67" s="75"/>
      <c r="GO67" s="75"/>
      <c r="GP67" s="75"/>
      <c r="GQ67" s="75"/>
      <c r="GR67" s="75"/>
      <c r="GS67" s="75"/>
      <c r="GT67" s="75"/>
      <c r="GU67" s="75"/>
      <c r="GV67" s="75"/>
      <c r="GW67" s="75"/>
      <c r="GX67" s="75"/>
      <c r="GY67" s="75"/>
    </row>
    <row r="68" spans="1:207" s="84" customFormat="1" ht="12.75" x14ac:dyDescent="0.2">
      <c r="A68" s="44" t="s">
        <v>42</v>
      </c>
      <c r="B68" s="44"/>
      <c r="C68" s="161">
        <v>45500</v>
      </c>
      <c r="D68" s="85">
        <v>45500</v>
      </c>
      <c r="E68" s="44"/>
      <c r="F68" s="201"/>
      <c r="G68" s="202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  <c r="EO68" s="75"/>
      <c r="EP68" s="75"/>
      <c r="EQ68" s="75"/>
      <c r="ER68" s="75"/>
      <c r="ES68" s="75"/>
      <c r="ET68" s="75"/>
      <c r="EU68" s="75"/>
      <c r="EV68" s="75"/>
      <c r="EW68" s="75"/>
      <c r="EX68" s="75"/>
      <c r="EY68" s="75"/>
      <c r="EZ68" s="75"/>
      <c r="FA68" s="75"/>
      <c r="FB68" s="75"/>
      <c r="FC68" s="75"/>
      <c r="FD68" s="75"/>
      <c r="FE68" s="75"/>
      <c r="FF68" s="75"/>
      <c r="FG68" s="75"/>
      <c r="FH68" s="75"/>
      <c r="FI68" s="75"/>
      <c r="FJ68" s="75"/>
      <c r="FK68" s="75"/>
      <c r="FL68" s="75"/>
      <c r="FM68" s="75"/>
      <c r="FN68" s="75"/>
      <c r="FO68" s="75"/>
      <c r="FP68" s="75"/>
      <c r="FQ68" s="75"/>
      <c r="FR68" s="75"/>
      <c r="FS68" s="75"/>
      <c r="FT68" s="75"/>
      <c r="FU68" s="75"/>
      <c r="FV68" s="75"/>
      <c r="FW68" s="75"/>
      <c r="FX68" s="75"/>
      <c r="FY68" s="75"/>
      <c r="FZ68" s="75"/>
      <c r="GA68" s="75"/>
      <c r="GB68" s="75"/>
      <c r="GC68" s="75"/>
      <c r="GD68" s="75"/>
      <c r="GE68" s="75"/>
      <c r="GF68" s="75"/>
      <c r="GG68" s="75"/>
      <c r="GH68" s="75"/>
      <c r="GI68" s="75"/>
      <c r="GJ68" s="75"/>
      <c r="GK68" s="75"/>
      <c r="GL68" s="75"/>
      <c r="GM68" s="75"/>
      <c r="GN68" s="75"/>
      <c r="GO68" s="75"/>
      <c r="GP68" s="75"/>
      <c r="GQ68" s="75"/>
      <c r="GR68" s="75"/>
      <c r="GS68" s="75"/>
      <c r="GT68" s="75"/>
      <c r="GU68" s="75"/>
      <c r="GV68" s="75"/>
      <c r="GW68" s="75"/>
      <c r="GX68" s="75"/>
      <c r="GY68" s="75"/>
    </row>
    <row r="69" spans="1:207" s="78" customFormat="1" ht="12.75" x14ac:dyDescent="0.2">
      <c r="A69" s="38" t="s">
        <v>43</v>
      </c>
      <c r="B69" s="76">
        <v>21029.43</v>
      </c>
      <c r="C69" s="164"/>
      <c r="D69" s="38"/>
      <c r="E69" s="76">
        <v>30326.74</v>
      </c>
      <c r="F69" s="192">
        <v>144.21</v>
      </c>
      <c r="G69" s="19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</row>
    <row r="70" spans="1:207" s="84" customFormat="1" ht="12.75" x14ac:dyDescent="0.2">
      <c r="A70" s="44" t="s">
        <v>65</v>
      </c>
      <c r="B70" s="44"/>
      <c r="C70" s="161">
        <v>1400</v>
      </c>
      <c r="D70" s="85">
        <v>1400</v>
      </c>
      <c r="E70" s="44"/>
      <c r="F70" s="201"/>
      <c r="G70" s="202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  <c r="EO70" s="75"/>
      <c r="EP70" s="75"/>
      <c r="EQ70" s="75"/>
      <c r="ER70" s="75"/>
      <c r="ES70" s="75"/>
      <c r="ET70" s="75"/>
      <c r="EU70" s="75"/>
      <c r="EV70" s="75"/>
      <c r="EW70" s="75"/>
      <c r="EX70" s="75"/>
      <c r="EY70" s="75"/>
      <c r="EZ70" s="75"/>
      <c r="FA70" s="75"/>
      <c r="FB70" s="75"/>
      <c r="FC70" s="75"/>
      <c r="FD70" s="75"/>
      <c r="FE70" s="75"/>
      <c r="FF70" s="75"/>
      <c r="FG70" s="75"/>
      <c r="FH70" s="75"/>
      <c r="FI70" s="75"/>
      <c r="FJ70" s="75"/>
      <c r="FK70" s="75"/>
      <c r="FL70" s="75"/>
      <c r="FM70" s="75"/>
      <c r="FN70" s="75"/>
      <c r="FO70" s="75"/>
      <c r="FP70" s="75"/>
      <c r="FQ70" s="75"/>
      <c r="FR70" s="75"/>
      <c r="FS70" s="75"/>
      <c r="FT70" s="75"/>
      <c r="FU70" s="75"/>
      <c r="FV70" s="75"/>
      <c r="FW70" s="75"/>
      <c r="FX70" s="75"/>
      <c r="FY70" s="75"/>
      <c r="FZ70" s="75"/>
      <c r="GA70" s="75"/>
      <c r="GB70" s="75"/>
      <c r="GC70" s="75"/>
      <c r="GD70" s="75"/>
      <c r="GE70" s="75"/>
      <c r="GF70" s="75"/>
      <c r="GG70" s="75"/>
      <c r="GH70" s="75"/>
      <c r="GI70" s="75"/>
      <c r="GJ70" s="75"/>
      <c r="GK70" s="75"/>
      <c r="GL70" s="75"/>
      <c r="GM70" s="75"/>
      <c r="GN70" s="75"/>
      <c r="GO70" s="75"/>
      <c r="GP70" s="75"/>
      <c r="GQ70" s="75"/>
      <c r="GR70" s="75"/>
      <c r="GS70" s="75"/>
      <c r="GT70" s="75"/>
      <c r="GU70" s="75"/>
      <c r="GV70" s="75"/>
      <c r="GW70" s="75"/>
      <c r="GX70" s="75"/>
      <c r="GY70" s="75"/>
    </row>
    <row r="71" spans="1:207" s="78" customFormat="1" ht="12.75" x14ac:dyDescent="0.2">
      <c r="A71" s="38" t="s">
        <v>149</v>
      </c>
      <c r="B71" s="77">
        <v>800</v>
      </c>
      <c r="C71" s="124">
        <v>1400</v>
      </c>
      <c r="D71" s="76">
        <v>1400</v>
      </c>
      <c r="E71" s="77">
        <v>200</v>
      </c>
      <c r="F71" s="192">
        <v>25</v>
      </c>
      <c r="G71" s="193">
        <v>14.29</v>
      </c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5"/>
      <c r="GM71" s="75"/>
      <c r="GN71" s="75"/>
      <c r="GO71" s="75"/>
      <c r="GP71" s="75"/>
      <c r="GQ71" s="75"/>
      <c r="GR71" s="75"/>
      <c r="GS71" s="75"/>
      <c r="GT71" s="75"/>
      <c r="GU71" s="75"/>
      <c r="GV71" s="75"/>
      <c r="GW71" s="75"/>
      <c r="GX71" s="75"/>
      <c r="GY71" s="75"/>
    </row>
    <row r="72" spans="1:207" s="84" customFormat="1" ht="12.75" x14ac:dyDescent="0.2">
      <c r="A72" s="44" t="s">
        <v>65</v>
      </c>
      <c r="B72" s="44"/>
      <c r="C72" s="161">
        <v>1400</v>
      </c>
      <c r="D72" s="85">
        <v>1400</v>
      </c>
      <c r="E72" s="44"/>
      <c r="F72" s="201"/>
      <c r="G72" s="202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  <c r="EO72" s="75"/>
      <c r="EP72" s="75"/>
      <c r="EQ72" s="75"/>
      <c r="ER72" s="75"/>
      <c r="ES72" s="75"/>
      <c r="ET72" s="75"/>
      <c r="EU72" s="75"/>
      <c r="EV72" s="75"/>
      <c r="EW72" s="75"/>
      <c r="EX72" s="75"/>
      <c r="EY72" s="75"/>
      <c r="EZ72" s="75"/>
      <c r="FA72" s="75"/>
      <c r="FB72" s="75"/>
      <c r="FC72" s="75"/>
      <c r="FD72" s="75"/>
      <c r="FE72" s="75"/>
      <c r="FF72" s="75"/>
      <c r="FG72" s="75"/>
      <c r="FH72" s="75"/>
      <c r="FI72" s="75"/>
      <c r="FJ72" s="75"/>
      <c r="FK72" s="75"/>
      <c r="FL72" s="75"/>
      <c r="FM72" s="75"/>
      <c r="FN72" s="75"/>
      <c r="FO72" s="75"/>
      <c r="FP72" s="75"/>
      <c r="FQ72" s="75"/>
      <c r="FR72" s="75"/>
      <c r="FS72" s="75"/>
      <c r="FT72" s="75"/>
      <c r="FU72" s="75"/>
      <c r="FV72" s="75"/>
      <c r="FW72" s="75"/>
      <c r="FX72" s="75"/>
      <c r="FY72" s="75"/>
      <c r="FZ72" s="75"/>
      <c r="GA72" s="75"/>
      <c r="GB72" s="75"/>
      <c r="GC72" s="75"/>
      <c r="GD72" s="75"/>
      <c r="GE72" s="75"/>
      <c r="GF72" s="75"/>
      <c r="GG72" s="75"/>
      <c r="GH72" s="75"/>
      <c r="GI72" s="75"/>
      <c r="GJ72" s="75"/>
      <c r="GK72" s="75"/>
      <c r="GL72" s="75"/>
      <c r="GM72" s="75"/>
      <c r="GN72" s="75"/>
      <c r="GO72" s="75"/>
      <c r="GP72" s="75"/>
      <c r="GQ72" s="75"/>
      <c r="GR72" s="75"/>
      <c r="GS72" s="75"/>
      <c r="GT72" s="75"/>
      <c r="GU72" s="75"/>
      <c r="GV72" s="75"/>
      <c r="GW72" s="75"/>
      <c r="GX72" s="75"/>
      <c r="GY72" s="75"/>
    </row>
    <row r="73" spans="1:207" s="78" customFormat="1" ht="12.75" x14ac:dyDescent="0.2">
      <c r="A73" s="38" t="s">
        <v>66</v>
      </c>
      <c r="B73" s="77">
        <v>800</v>
      </c>
      <c r="C73" s="164"/>
      <c r="D73" s="38"/>
      <c r="E73" s="77">
        <v>200</v>
      </c>
      <c r="F73" s="192">
        <v>25</v>
      </c>
      <c r="G73" s="19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  <c r="EO73" s="75"/>
      <c r="EP73" s="75"/>
      <c r="EQ73" s="75"/>
      <c r="ER73" s="75"/>
      <c r="ES73" s="75"/>
      <c r="ET73" s="75"/>
      <c r="EU73" s="75"/>
      <c r="EV73" s="75"/>
      <c r="EW73" s="75"/>
      <c r="EX73" s="75"/>
      <c r="EY73" s="75"/>
      <c r="EZ73" s="75"/>
      <c r="FA73" s="75"/>
      <c r="FB73" s="75"/>
      <c r="FC73" s="75"/>
      <c r="FD73" s="75"/>
      <c r="FE73" s="75"/>
      <c r="FF73" s="75"/>
      <c r="FG73" s="75"/>
      <c r="FH73" s="75"/>
      <c r="FI73" s="75"/>
      <c r="FJ73" s="75"/>
      <c r="FK73" s="75"/>
      <c r="FL73" s="75"/>
      <c r="FM73" s="75"/>
      <c r="FN73" s="75"/>
      <c r="FO73" s="75"/>
      <c r="FP73" s="75"/>
      <c r="FQ73" s="75"/>
      <c r="FR73" s="75"/>
      <c r="FS73" s="75"/>
      <c r="FT73" s="75"/>
      <c r="FU73" s="75"/>
      <c r="FV73" s="75"/>
      <c r="FW73" s="75"/>
      <c r="FX73" s="75"/>
      <c r="FY73" s="75"/>
      <c r="FZ73" s="75"/>
      <c r="GA73" s="75"/>
      <c r="GB73" s="75"/>
      <c r="GC73" s="75"/>
      <c r="GD73" s="75"/>
      <c r="GE73" s="75"/>
      <c r="GF73" s="75"/>
      <c r="GG73" s="75"/>
      <c r="GH73" s="75"/>
      <c r="GI73" s="75"/>
      <c r="GJ73" s="75"/>
      <c r="GK73" s="75"/>
      <c r="GL73" s="75"/>
      <c r="GM73" s="75"/>
      <c r="GN73" s="75"/>
      <c r="GO73" s="75"/>
      <c r="GP73" s="75"/>
      <c r="GQ73" s="75"/>
      <c r="GR73" s="75"/>
      <c r="GS73" s="75"/>
      <c r="GT73" s="75"/>
      <c r="GU73" s="75"/>
      <c r="GV73" s="75"/>
      <c r="GW73" s="75"/>
      <c r="GX73" s="75"/>
      <c r="GY73" s="75"/>
    </row>
    <row r="74" spans="1:207" s="84" customFormat="1" ht="12.75" x14ac:dyDescent="0.2">
      <c r="A74" s="44" t="s">
        <v>44</v>
      </c>
      <c r="B74" s="44"/>
      <c r="C74" s="161">
        <v>7434</v>
      </c>
      <c r="D74" s="85">
        <v>7434</v>
      </c>
      <c r="E74" s="44"/>
      <c r="F74" s="201"/>
      <c r="G74" s="202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5"/>
      <c r="FH74" s="75"/>
      <c r="FI74" s="75"/>
      <c r="FJ74" s="75"/>
      <c r="FK74" s="75"/>
      <c r="FL74" s="75"/>
      <c r="FM74" s="75"/>
      <c r="FN74" s="75"/>
      <c r="FO74" s="75"/>
      <c r="FP74" s="75"/>
      <c r="FQ74" s="75"/>
      <c r="FR74" s="75"/>
      <c r="FS74" s="75"/>
      <c r="FT74" s="75"/>
      <c r="FU74" s="75"/>
      <c r="FV74" s="75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/>
      <c r="GV74" s="75"/>
      <c r="GW74" s="75"/>
      <c r="GX74" s="75"/>
      <c r="GY74" s="75"/>
    </row>
    <row r="75" spans="1:207" s="78" customFormat="1" ht="12.75" x14ac:dyDescent="0.2">
      <c r="A75" s="38" t="s">
        <v>150</v>
      </c>
      <c r="B75" s="76">
        <v>3469.85</v>
      </c>
      <c r="C75" s="124">
        <v>7434</v>
      </c>
      <c r="D75" s="76">
        <v>7434</v>
      </c>
      <c r="E75" s="76">
        <v>5003.91</v>
      </c>
      <c r="F75" s="192">
        <v>144.21</v>
      </c>
      <c r="G75" s="193">
        <v>67.31</v>
      </c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  <c r="EO75" s="75"/>
      <c r="EP75" s="75"/>
      <c r="EQ75" s="75"/>
      <c r="ER75" s="75"/>
      <c r="ES75" s="75"/>
      <c r="ET75" s="75"/>
      <c r="EU75" s="75"/>
      <c r="EV75" s="75"/>
      <c r="EW75" s="75"/>
      <c r="EX75" s="75"/>
      <c r="EY75" s="75"/>
      <c r="EZ75" s="75"/>
      <c r="FA75" s="75"/>
      <c r="FB75" s="75"/>
      <c r="FC75" s="75"/>
      <c r="FD75" s="75"/>
      <c r="FE75" s="75"/>
      <c r="FF75" s="75"/>
      <c r="FG75" s="75"/>
      <c r="FH75" s="75"/>
      <c r="FI75" s="75"/>
      <c r="FJ75" s="75"/>
      <c r="FK75" s="75"/>
      <c r="FL75" s="75"/>
      <c r="FM75" s="75"/>
      <c r="FN75" s="75"/>
      <c r="FO75" s="75"/>
      <c r="FP75" s="75"/>
      <c r="FQ75" s="75"/>
      <c r="FR75" s="75"/>
      <c r="FS75" s="75"/>
      <c r="FT75" s="75"/>
      <c r="FU75" s="75"/>
      <c r="FV75" s="75"/>
      <c r="FW75" s="75"/>
      <c r="FX75" s="75"/>
      <c r="FY75" s="75"/>
      <c r="FZ75" s="75"/>
      <c r="GA75" s="75"/>
      <c r="GB75" s="75"/>
      <c r="GC75" s="75"/>
      <c r="GD75" s="75"/>
      <c r="GE75" s="75"/>
      <c r="GF75" s="75"/>
      <c r="GG75" s="75"/>
      <c r="GH75" s="75"/>
      <c r="GI75" s="75"/>
      <c r="GJ75" s="75"/>
      <c r="GK75" s="75"/>
      <c r="GL75" s="75"/>
      <c r="GM75" s="75"/>
      <c r="GN75" s="75"/>
      <c r="GO75" s="75"/>
      <c r="GP75" s="75"/>
      <c r="GQ75" s="75"/>
      <c r="GR75" s="75"/>
      <c r="GS75" s="75"/>
      <c r="GT75" s="75"/>
      <c r="GU75" s="75"/>
      <c r="GV75" s="75"/>
      <c r="GW75" s="75"/>
      <c r="GX75" s="75"/>
      <c r="GY75" s="75"/>
    </row>
    <row r="76" spans="1:207" s="84" customFormat="1" ht="12.75" x14ac:dyDescent="0.2">
      <c r="A76" s="44" t="s">
        <v>44</v>
      </c>
      <c r="B76" s="44"/>
      <c r="C76" s="161">
        <v>7434</v>
      </c>
      <c r="D76" s="85">
        <v>7434</v>
      </c>
      <c r="E76" s="44"/>
      <c r="F76" s="201"/>
      <c r="G76" s="202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/>
      <c r="EL76" s="75"/>
      <c r="EM76" s="75"/>
      <c r="EN76" s="75"/>
      <c r="EO76" s="75"/>
      <c r="EP76" s="75"/>
      <c r="EQ76" s="75"/>
      <c r="ER76" s="75"/>
      <c r="ES76" s="75"/>
      <c r="ET76" s="75"/>
      <c r="EU76" s="75"/>
      <c r="EV76" s="75"/>
      <c r="EW76" s="75"/>
      <c r="EX76" s="75"/>
      <c r="EY76" s="75"/>
      <c r="EZ76" s="75"/>
      <c r="FA76" s="75"/>
      <c r="FB76" s="75"/>
      <c r="FC76" s="75"/>
      <c r="FD76" s="75"/>
      <c r="FE76" s="75"/>
      <c r="FF76" s="75"/>
      <c r="FG76" s="75"/>
      <c r="FH76" s="75"/>
      <c r="FI76" s="75"/>
      <c r="FJ76" s="75"/>
      <c r="FK76" s="75"/>
      <c r="FL76" s="75"/>
      <c r="FM76" s="75"/>
      <c r="FN76" s="75"/>
      <c r="FO76" s="75"/>
      <c r="FP76" s="75"/>
      <c r="FQ76" s="75"/>
      <c r="FR76" s="75"/>
      <c r="FS76" s="75"/>
      <c r="FT76" s="75"/>
      <c r="FU76" s="75"/>
      <c r="FV76" s="75"/>
      <c r="FW76" s="75"/>
      <c r="FX76" s="75"/>
      <c r="FY76" s="75"/>
      <c r="FZ76" s="75"/>
      <c r="GA76" s="75"/>
      <c r="GB76" s="75"/>
      <c r="GC76" s="75"/>
      <c r="GD76" s="75"/>
      <c r="GE76" s="75"/>
      <c r="GF76" s="75"/>
      <c r="GG76" s="75"/>
      <c r="GH76" s="75"/>
      <c r="GI76" s="75"/>
      <c r="GJ76" s="75"/>
      <c r="GK76" s="75"/>
      <c r="GL76" s="75"/>
      <c r="GM76" s="75"/>
      <c r="GN76" s="75"/>
      <c r="GO76" s="75"/>
      <c r="GP76" s="75"/>
      <c r="GQ76" s="75"/>
      <c r="GR76" s="75"/>
      <c r="GS76" s="75"/>
      <c r="GT76" s="75"/>
      <c r="GU76" s="75"/>
      <c r="GV76" s="75"/>
      <c r="GW76" s="75"/>
      <c r="GX76" s="75"/>
      <c r="GY76" s="75"/>
    </row>
    <row r="77" spans="1:207" s="78" customFormat="1" ht="12.75" x14ac:dyDescent="0.2">
      <c r="A77" s="38" t="s">
        <v>45</v>
      </c>
      <c r="B77" s="76">
        <v>3469.85</v>
      </c>
      <c r="C77" s="164"/>
      <c r="D77" s="38"/>
      <c r="E77" s="76">
        <v>5003.91</v>
      </c>
      <c r="F77" s="192">
        <v>144.21</v>
      </c>
      <c r="G77" s="19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  <c r="EO77" s="75"/>
      <c r="EP77" s="75"/>
      <c r="EQ77" s="75"/>
      <c r="ER77" s="75"/>
      <c r="ES77" s="75"/>
      <c r="ET77" s="75"/>
      <c r="EU77" s="75"/>
      <c r="EV77" s="75"/>
      <c r="EW77" s="75"/>
      <c r="EX77" s="75"/>
      <c r="EY77" s="75"/>
      <c r="EZ77" s="75"/>
      <c r="FA77" s="75"/>
      <c r="FB77" s="75"/>
      <c r="FC77" s="75"/>
      <c r="FD77" s="75"/>
      <c r="FE77" s="75"/>
      <c r="FF77" s="75"/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/>
      <c r="FX77" s="75"/>
      <c r="FY77" s="75"/>
      <c r="FZ77" s="75"/>
      <c r="GA77" s="75"/>
      <c r="GB77" s="75"/>
      <c r="GC77" s="75"/>
      <c r="GD77" s="75"/>
      <c r="GE77" s="75"/>
      <c r="GF77" s="75"/>
      <c r="GG77" s="75"/>
      <c r="GH77" s="75"/>
      <c r="GI77" s="75"/>
      <c r="GJ77" s="75"/>
      <c r="GK77" s="75"/>
      <c r="GL77" s="75"/>
      <c r="GM77" s="75"/>
      <c r="GN77" s="75"/>
      <c r="GO77" s="75"/>
      <c r="GP77" s="75"/>
      <c r="GQ77" s="75"/>
      <c r="GR77" s="75"/>
      <c r="GS77" s="75"/>
      <c r="GT77" s="75"/>
      <c r="GU77" s="75"/>
      <c r="GV77" s="75"/>
      <c r="GW77" s="75"/>
      <c r="GX77" s="75"/>
      <c r="GY77" s="75"/>
    </row>
    <row r="78" spans="1:207" s="123" customFormat="1" ht="12.75" x14ac:dyDescent="0.2">
      <c r="A78" s="43" t="s">
        <v>34</v>
      </c>
      <c r="B78" s="43"/>
      <c r="C78" s="217">
        <v>1810</v>
      </c>
      <c r="D78" s="104">
        <v>1810</v>
      </c>
      <c r="E78" s="43"/>
      <c r="F78" s="199"/>
      <c r="G78" s="200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  <c r="EO78" s="75"/>
      <c r="EP78" s="75"/>
      <c r="EQ78" s="75"/>
      <c r="ER78" s="75"/>
      <c r="ES78" s="75"/>
      <c r="ET78" s="75"/>
      <c r="EU78" s="75"/>
      <c r="EV78" s="75"/>
      <c r="EW78" s="75"/>
      <c r="EX78" s="75"/>
      <c r="EY78" s="75"/>
      <c r="EZ78" s="75"/>
      <c r="FA78" s="75"/>
      <c r="FB78" s="75"/>
      <c r="FC78" s="75"/>
      <c r="FD78" s="75"/>
      <c r="FE78" s="75"/>
      <c r="FF78" s="75"/>
      <c r="FG78" s="75"/>
      <c r="FH78" s="75"/>
      <c r="FI78" s="75"/>
      <c r="FJ78" s="75"/>
      <c r="FK78" s="75"/>
      <c r="FL78" s="75"/>
      <c r="FM78" s="75"/>
      <c r="FN78" s="75"/>
      <c r="FO78" s="75"/>
      <c r="FP78" s="75"/>
      <c r="FQ78" s="75"/>
      <c r="FR78" s="75"/>
      <c r="FS78" s="75"/>
      <c r="FT78" s="75"/>
      <c r="FU78" s="75"/>
      <c r="FV78" s="75"/>
      <c r="FW78" s="75"/>
      <c r="FX78" s="75"/>
      <c r="FY78" s="75"/>
      <c r="FZ78" s="75"/>
      <c r="GA78" s="75"/>
      <c r="GB78" s="75"/>
      <c r="GC78" s="75"/>
      <c r="GD78" s="75"/>
      <c r="GE78" s="75"/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/>
      <c r="GV78" s="75"/>
      <c r="GW78" s="75"/>
      <c r="GX78" s="75"/>
      <c r="GY78" s="75"/>
    </row>
    <row r="79" spans="1:207" s="84" customFormat="1" ht="12.75" x14ac:dyDescent="0.2">
      <c r="A79" s="44" t="s">
        <v>46</v>
      </c>
      <c r="B79" s="44"/>
      <c r="C79" s="162">
        <v>960</v>
      </c>
      <c r="D79" s="86">
        <v>960</v>
      </c>
      <c r="E79" s="44"/>
      <c r="F79" s="201"/>
      <c r="G79" s="202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/>
      <c r="EL79" s="75"/>
      <c r="EM79" s="75"/>
      <c r="EN79" s="75"/>
      <c r="EO79" s="75"/>
      <c r="EP79" s="75"/>
      <c r="EQ79" s="75"/>
      <c r="ER79" s="75"/>
      <c r="ES79" s="75"/>
      <c r="ET79" s="75"/>
      <c r="EU79" s="75"/>
      <c r="EV79" s="75"/>
      <c r="EW79" s="75"/>
      <c r="EX79" s="75"/>
      <c r="EY79" s="75"/>
      <c r="EZ79" s="75"/>
      <c r="FA79" s="75"/>
      <c r="FB79" s="75"/>
      <c r="FC79" s="75"/>
      <c r="FD79" s="75"/>
      <c r="FE79" s="75"/>
      <c r="FF79" s="75"/>
      <c r="FG79" s="75"/>
      <c r="FH79" s="75"/>
      <c r="FI79" s="75"/>
      <c r="FJ79" s="75"/>
      <c r="FK79" s="75"/>
      <c r="FL79" s="75"/>
      <c r="FM79" s="75"/>
      <c r="FN79" s="75"/>
      <c r="FO79" s="75"/>
      <c r="FP79" s="75"/>
      <c r="FQ79" s="75"/>
      <c r="FR79" s="75"/>
      <c r="FS79" s="75"/>
      <c r="FT79" s="75"/>
      <c r="FU79" s="75"/>
      <c r="FV79" s="75"/>
      <c r="FW79" s="75"/>
      <c r="FX79" s="75"/>
      <c r="FY79" s="75"/>
      <c r="FZ79" s="75"/>
      <c r="GA79" s="75"/>
      <c r="GB79" s="75"/>
      <c r="GC79" s="75"/>
      <c r="GD79" s="75"/>
      <c r="GE79" s="75"/>
      <c r="GF79" s="75"/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/>
      <c r="GV79" s="75"/>
      <c r="GW79" s="75"/>
      <c r="GX79" s="75"/>
      <c r="GY79" s="75"/>
    </row>
    <row r="80" spans="1:207" s="78" customFormat="1" ht="12.75" x14ac:dyDescent="0.2">
      <c r="A80" s="38" t="s">
        <v>151</v>
      </c>
      <c r="B80" s="77">
        <v>531.26</v>
      </c>
      <c r="C80" s="125">
        <v>960</v>
      </c>
      <c r="D80" s="77">
        <v>960</v>
      </c>
      <c r="E80" s="77">
        <v>960</v>
      </c>
      <c r="F80" s="192">
        <v>180.7</v>
      </c>
      <c r="G80" s="193">
        <v>100</v>
      </c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  <c r="EO80" s="75"/>
      <c r="EP80" s="75"/>
      <c r="EQ80" s="75"/>
      <c r="ER80" s="75"/>
      <c r="ES80" s="75"/>
      <c r="ET80" s="75"/>
      <c r="EU80" s="75"/>
      <c r="EV80" s="75"/>
      <c r="EW80" s="75"/>
      <c r="EX80" s="75"/>
      <c r="EY80" s="75"/>
      <c r="EZ80" s="75"/>
      <c r="FA80" s="75"/>
      <c r="FB80" s="75"/>
      <c r="FC80" s="75"/>
      <c r="FD80" s="75"/>
      <c r="FE80" s="75"/>
      <c r="FF80" s="75"/>
      <c r="FG80" s="75"/>
      <c r="FH80" s="75"/>
      <c r="FI80" s="75"/>
      <c r="FJ80" s="75"/>
      <c r="FK80" s="75"/>
      <c r="FL80" s="75"/>
      <c r="FM80" s="75"/>
      <c r="FN80" s="75"/>
      <c r="FO80" s="75"/>
      <c r="FP80" s="75"/>
      <c r="FQ80" s="75"/>
      <c r="FR80" s="75"/>
      <c r="FS80" s="75"/>
      <c r="FT80" s="75"/>
      <c r="FU80" s="75"/>
      <c r="FV80" s="75"/>
      <c r="FW80" s="75"/>
      <c r="FX80" s="75"/>
      <c r="FY80" s="75"/>
      <c r="FZ80" s="75"/>
      <c r="GA80" s="75"/>
      <c r="GB80" s="75"/>
      <c r="GC80" s="75"/>
      <c r="GD80" s="75"/>
      <c r="GE80" s="75"/>
      <c r="GF80" s="75"/>
      <c r="GG80" s="75"/>
      <c r="GH80" s="75"/>
      <c r="GI80" s="75"/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/>
      <c r="GV80" s="75"/>
      <c r="GW80" s="75"/>
      <c r="GX80" s="75"/>
      <c r="GY80" s="75"/>
    </row>
    <row r="81" spans="1:207" s="84" customFormat="1" ht="12.75" x14ac:dyDescent="0.2">
      <c r="A81" s="44" t="s">
        <v>46</v>
      </c>
      <c r="B81" s="44"/>
      <c r="C81" s="162">
        <v>960</v>
      </c>
      <c r="D81" s="86">
        <v>960</v>
      </c>
      <c r="E81" s="44"/>
      <c r="F81" s="201"/>
      <c r="G81" s="202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/>
      <c r="DM81" s="75"/>
      <c r="DN81" s="75"/>
      <c r="DO81" s="75"/>
      <c r="DP81" s="75"/>
      <c r="DQ81" s="75"/>
      <c r="DR81" s="75"/>
      <c r="DS81" s="75"/>
      <c r="DT81" s="75"/>
      <c r="DU81" s="75"/>
      <c r="DV81" s="75"/>
      <c r="DW81" s="75"/>
      <c r="DX81" s="75"/>
      <c r="DY81" s="75"/>
      <c r="DZ81" s="75"/>
      <c r="EA81" s="75"/>
      <c r="EB81" s="75"/>
      <c r="EC81" s="75"/>
      <c r="ED81" s="75"/>
      <c r="EE81" s="75"/>
      <c r="EF81" s="75"/>
      <c r="EG81" s="75"/>
      <c r="EH81" s="75"/>
      <c r="EI81" s="75"/>
      <c r="EJ81" s="75"/>
      <c r="EK81" s="75"/>
      <c r="EL81" s="75"/>
      <c r="EM81" s="75"/>
      <c r="EN81" s="75"/>
      <c r="EO81" s="75"/>
      <c r="EP81" s="75"/>
      <c r="EQ81" s="75"/>
      <c r="ER81" s="75"/>
      <c r="ES81" s="75"/>
      <c r="ET81" s="75"/>
      <c r="EU81" s="75"/>
      <c r="EV81" s="75"/>
      <c r="EW81" s="75"/>
      <c r="EX81" s="75"/>
      <c r="EY81" s="75"/>
      <c r="EZ81" s="75"/>
      <c r="FA81" s="75"/>
      <c r="FB81" s="75"/>
      <c r="FC81" s="75"/>
      <c r="FD81" s="75"/>
      <c r="FE81" s="75"/>
      <c r="FF81" s="75"/>
      <c r="FG81" s="75"/>
      <c r="FH81" s="75"/>
      <c r="FI81" s="75"/>
      <c r="FJ81" s="75"/>
      <c r="FK81" s="75"/>
      <c r="FL81" s="75"/>
      <c r="FM81" s="75"/>
      <c r="FN81" s="75"/>
      <c r="FO81" s="75"/>
      <c r="FP81" s="75"/>
      <c r="FQ81" s="75"/>
      <c r="FR81" s="75"/>
      <c r="FS81" s="75"/>
      <c r="FT81" s="75"/>
      <c r="FU81" s="75"/>
      <c r="FV81" s="75"/>
      <c r="FW81" s="75"/>
      <c r="FX81" s="75"/>
      <c r="FY81" s="75"/>
      <c r="FZ81" s="75"/>
      <c r="GA81" s="75"/>
      <c r="GB81" s="75"/>
      <c r="GC81" s="75"/>
      <c r="GD81" s="75"/>
      <c r="GE81" s="75"/>
      <c r="GF81" s="75"/>
      <c r="GG81" s="75"/>
      <c r="GH81" s="75"/>
      <c r="GI81" s="75"/>
      <c r="GJ81" s="75"/>
      <c r="GK81" s="75"/>
      <c r="GL81" s="75"/>
      <c r="GM81" s="75"/>
      <c r="GN81" s="75"/>
      <c r="GO81" s="75"/>
      <c r="GP81" s="75"/>
      <c r="GQ81" s="75"/>
      <c r="GR81" s="75"/>
      <c r="GS81" s="75"/>
      <c r="GT81" s="75"/>
      <c r="GU81" s="75"/>
      <c r="GV81" s="75"/>
      <c r="GW81" s="75"/>
      <c r="GX81" s="75"/>
      <c r="GY81" s="75"/>
    </row>
    <row r="82" spans="1:207" s="78" customFormat="1" ht="25.5" x14ac:dyDescent="0.2">
      <c r="A82" s="38" t="s">
        <v>47</v>
      </c>
      <c r="B82" s="77">
        <v>531.26</v>
      </c>
      <c r="C82" s="164"/>
      <c r="D82" s="38"/>
      <c r="E82" s="77">
        <v>960</v>
      </c>
      <c r="F82" s="192">
        <v>180.7</v>
      </c>
      <c r="G82" s="19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  <c r="DE82" s="75"/>
      <c r="DF82" s="75"/>
      <c r="DG82" s="75"/>
      <c r="DH82" s="75"/>
      <c r="DI82" s="75"/>
      <c r="DJ82" s="75"/>
      <c r="DK82" s="75"/>
      <c r="DL82" s="75"/>
      <c r="DM82" s="75"/>
      <c r="DN82" s="75"/>
      <c r="DO82" s="75"/>
      <c r="DP82" s="75"/>
      <c r="DQ82" s="75"/>
      <c r="DR82" s="75"/>
      <c r="DS82" s="75"/>
      <c r="DT82" s="75"/>
      <c r="DU82" s="75"/>
      <c r="DV82" s="75"/>
      <c r="DW82" s="75"/>
      <c r="DX82" s="75"/>
      <c r="DY82" s="75"/>
      <c r="DZ82" s="75"/>
      <c r="EA82" s="75"/>
      <c r="EB82" s="75"/>
      <c r="EC82" s="75"/>
      <c r="ED82" s="75"/>
      <c r="EE82" s="75"/>
      <c r="EF82" s="75"/>
      <c r="EG82" s="75"/>
      <c r="EH82" s="75"/>
      <c r="EI82" s="75"/>
      <c r="EJ82" s="75"/>
      <c r="EK82" s="75"/>
      <c r="EL82" s="75"/>
      <c r="EM82" s="75"/>
      <c r="EN82" s="75"/>
      <c r="EO82" s="75"/>
      <c r="EP82" s="75"/>
      <c r="EQ82" s="75"/>
      <c r="ER82" s="75"/>
      <c r="ES82" s="75"/>
      <c r="ET82" s="75"/>
      <c r="EU82" s="75"/>
      <c r="EV82" s="75"/>
      <c r="EW82" s="75"/>
      <c r="EX82" s="75"/>
      <c r="EY82" s="75"/>
      <c r="EZ82" s="75"/>
      <c r="FA82" s="75"/>
      <c r="FB82" s="75"/>
      <c r="FC82" s="75"/>
      <c r="FD82" s="75"/>
      <c r="FE82" s="75"/>
      <c r="FF82" s="75"/>
      <c r="FG82" s="75"/>
      <c r="FH82" s="75"/>
      <c r="FI82" s="75"/>
      <c r="FJ82" s="75"/>
      <c r="FK82" s="75"/>
      <c r="FL82" s="75"/>
      <c r="FM82" s="75"/>
      <c r="FN82" s="75"/>
      <c r="FO82" s="75"/>
      <c r="FP82" s="75"/>
      <c r="FQ82" s="75"/>
      <c r="FR82" s="75"/>
      <c r="FS82" s="75"/>
      <c r="FT82" s="75"/>
      <c r="FU82" s="75"/>
      <c r="FV82" s="75"/>
      <c r="FW82" s="75"/>
      <c r="FX82" s="75"/>
      <c r="FY82" s="75"/>
      <c r="FZ82" s="75"/>
      <c r="GA82" s="75"/>
      <c r="GB82" s="75"/>
      <c r="GC82" s="75"/>
      <c r="GD82" s="75"/>
      <c r="GE82" s="75"/>
      <c r="GF82" s="75"/>
      <c r="GG82" s="75"/>
      <c r="GH82" s="75"/>
      <c r="GI82" s="75"/>
      <c r="GJ82" s="75"/>
      <c r="GK82" s="75"/>
      <c r="GL82" s="75"/>
      <c r="GM82" s="75"/>
      <c r="GN82" s="75"/>
      <c r="GO82" s="75"/>
      <c r="GP82" s="75"/>
      <c r="GQ82" s="75"/>
      <c r="GR82" s="75"/>
      <c r="GS82" s="75"/>
      <c r="GT82" s="75"/>
      <c r="GU82" s="75"/>
      <c r="GV82" s="75"/>
      <c r="GW82" s="75"/>
      <c r="GX82" s="75"/>
      <c r="GY82" s="75"/>
    </row>
    <row r="83" spans="1:207" s="84" customFormat="1" ht="12.75" x14ac:dyDescent="0.2">
      <c r="A83" s="44" t="s">
        <v>48</v>
      </c>
      <c r="B83" s="44"/>
      <c r="C83" s="162">
        <v>850</v>
      </c>
      <c r="D83" s="86">
        <v>850</v>
      </c>
      <c r="E83" s="44"/>
      <c r="F83" s="201"/>
      <c r="G83" s="202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75"/>
      <c r="DM83" s="75"/>
      <c r="DN83" s="75"/>
      <c r="DO83" s="75"/>
      <c r="DP83" s="75"/>
      <c r="DQ83" s="75"/>
      <c r="DR83" s="75"/>
      <c r="DS83" s="75"/>
      <c r="DT83" s="75"/>
      <c r="DU83" s="75"/>
      <c r="DV83" s="75"/>
      <c r="DW83" s="75"/>
      <c r="DX83" s="75"/>
      <c r="DY83" s="75"/>
      <c r="DZ83" s="75"/>
      <c r="EA83" s="75"/>
      <c r="EB83" s="75"/>
      <c r="EC83" s="75"/>
      <c r="ED83" s="75"/>
      <c r="EE83" s="75"/>
      <c r="EF83" s="75"/>
      <c r="EG83" s="75"/>
      <c r="EH83" s="75"/>
      <c r="EI83" s="75"/>
      <c r="EJ83" s="75"/>
      <c r="EK83" s="75"/>
      <c r="EL83" s="75"/>
      <c r="EM83" s="75"/>
      <c r="EN83" s="75"/>
      <c r="EO83" s="75"/>
      <c r="EP83" s="75"/>
      <c r="EQ83" s="75"/>
      <c r="ER83" s="75"/>
      <c r="ES83" s="75"/>
      <c r="ET83" s="75"/>
      <c r="EU83" s="75"/>
      <c r="EV83" s="75"/>
      <c r="EW83" s="75"/>
      <c r="EX83" s="75"/>
      <c r="EY83" s="75"/>
      <c r="EZ83" s="75"/>
      <c r="FA83" s="75"/>
      <c r="FB83" s="75"/>
      <c r="FC83" s="75"/>
      <c r="FD83" s="75"/>
      <c r="FE83" s="75"/>
      <c r="FF83" s="75"/>
      <c r="FG83" s="75"/>
      <c r="FH83" s="75"/>
      <c r="FI83" s="75"/>
      <c r="FJ83" s="75"/>
      <c r="FK83" s="75"/>
      <c r="FL83" s="75"/>
      <c r="FM83" s="75"/>
      <c r="FN83" s="75"/>
      <c r="FO83" s="75"/>
      <c r="FP83" s="75"/>
      <c r="FQ83" s="75"/>
      <c r="FR83" s="75"/>
      <c r="FS83" s="75"/>
      <c r="FT83" s="75"/>
      <c r="FU83" s="75"/>
      <c r="FV83" s="75"/>
      <c r="FW83" s="75"/>
      <c r="FX83" s="75"/>
      <c r="FY83" s="75"/>
      <c r="FZ83" s="75"/>
      <c r="GA83" s="75"/>
      <c r="GB83" s="75"/>
      <c r="GC83" s="75"/>
      <c r="GD83" s="75"/>
      <c r="GE83" s="75"/>
      <c r="GF83" s="75"/>
      <c r="GG83" s="75"/>
      <c r="GH83" s="75"/>
      <c r="GI83" s="75"/>
      <c r="GJ83" s="75"/>
      <c r="GK83" s="75"/>
      <c r="GL83" s="75"/>
      <c r="GM83" s="75"/>
      <c r="GN83" s="75"/>
      <c r="GO83" s="75"/>
      <c r="GP83" s="75"/>
      <c r="GQ83" s="75"/>
      <c r="GR83" s="75"/>
      <c r="GS83" s="75"/>
      <c r="GT83" s="75"/>
      <c r="GU83" s="75"/>
      <c r="GV83" s="75"/>
      <c r="GW83" s="75"/>
      <c r="GX83" s="75"/>
      <c r="GY83" s="75"/>
    </row>
    <row r="84" spans="1:207" s="78" customFormat="1" ht="12.75" x14ac:dyDescent="0.2">
      <c r="A84" s="38" t="s">
        <v>152</v>
      </c>
      <c r="B84" s="77">
        <v>168.67</v>
      </c>
      <c r="C84" s="125">
        <v>850</v>
      </c>
      <c r="D84" s="77">
        <v>850</v>
      </c>
      <c r="E84" s="38"/>
      <c r="F84" s="194"/>
      <c r="G84" s="19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  <c r="DE84" s="75"/>
      <c r="DF84" s="75"/>
      <c r="DG84" s="75"/>
      <c r="DH84" s="75"/>
      <c r="DI84" s="75"/>
      <c r="DJ84" s="75"/>
      <c r="DK84" s="75"/>
      <c r="DL84" s="75"/>
      <c r="DM84" s="75"/>
      <c r="DN84" s="75"/>
      <c r="DO84" s="75"/>
      <c r="DP84" s="75"/>
      <c r="DQ84" s="75"/>
      <c r="DR84" s="75"/>
      <c r="DS84" s="75"/>
      <c r="DT84" s="75"/>
      <c r="DU84" s="75"/>
      <c r="DV84" s="75"/>
      <c r="DW84" s="75"/>
      <c r="DX84" s="75"/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75"/>
      <c r="FD84" s="75"/>
      <c r="FE84" s="75"/>
      <c r="FF84" s="75"/>
      <c r="FG84" s="75"/>
      <c r="FH84" s="75"/>
      <c r="FI84" s="75"/>
      <c r="FJ84" s="75"/>
      <c r="FK84" s="75"/>
      <c r="FL84" s="75"/>
      <c r="FM84" s="75"/>
      <c r="FN84" s="75"/>
      <c r="FO84" s="75"/>
      <c r="FP84" s="75"/>
      <c r="FQ84" s="75"/>
      <c r="FR84" s="75"/>
      <c r="FS84" s="75"/>
      <c r="FT84" s="75"/>
      <c r="FU84" s="75"/>
      <c r="FV84" s="75"/>
      <c r="FW84" s="75"/>
      <c r="FX84" s="75"/>
      <c r="FY84" s="75"/>
      <c r="FZ84" s="75"/>
      <c r="GA84" s="75"/>
      <c r="GB84" s="75"/>
      <c r="GC84" s="75"/>
      <c r="GD84" s="75"/>
      <c r="GE84" s="75"/>
      <c r="GF84" s="75"/>
      <c r="GG84" s="75"/>
      <c r="GH84" s="75"/>
      <c r="GI84" s="75"/>
      <c r="GJ84" s="75"/>
      <c r="GK84" s="75"/>
      <c r="GL84" s="75"/>
      <c r="GM84" s="75"/>
      <c r="GN84" s="75"/>
      <c r="GO84" s="75"/>
      <c r="GP84" s="75"/>
      <c r="GQ84" s="75"/>
      <c r="GR84" s="75"/>
      <c r="GS84" s="75"/>
      <c r="GT84" s="75"/>
      <c r="GU84" s="75"/>
      <c r="GV84" s="75"/>
      <c r="GW84" s="75"/>
      <c r="GX84" s="75"/>
      <c r="GY84" s="75"/>
    </row>
    <row r="85" spans="1:207" s="84" customFormat="1" ht="12.75" x14ac:dyDescent="0.2">
      <c r="A85" s="44" t="s">
        <v>48</v>
      </c>
      <c r="B85" s="44"/>
      <c r="C85" s="162">
        <v>850</v>
      </c>
      <c r="D85" s="86">
        <v>850</v>
      </c>
      <c r="E85" s="44"/>
      <c r="F85" s="201"/>
      <c r="G85" s="202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  <c r="DE85" s="75"/>
      <c r="DF85" s="75"/>
      <c r="DG85" s="75"/>
      <c r="DH85" s="75"/>
      <c r="DI85" s="75"/>
      <c r="DJ85" s="75"/>
      <c r="DK85" s="75"/>
      <c r="DL85" s="75"/>
      <c r="DM85" s="75"/>
      <c r="DN85" s="75"/>
      <c r="DO85" s="75"/>
      <c r="DP85" s="75"/>
      <c r="DQ85" s="75"/>
      <c r="DR85" s="75"/>
      <c r="DS85" s="75"/>
      <c r="DT85" s="75"/>
      <c r="DU85" s="75"/>
      <c r="DV85" s="75"/>
      <c r="DW85" s="75"/>
      <c r="DX85" s="75"/>
      <c r="DY85" s="75"/>
      <c r="DZ85" s="75"/>
      <c r="EA85" s="75"/>
      <c r="EB85" s="75"/>
      <c r="EC85" s="75"/>
      <c r="ED85" s="75"/>
      <c r="EE85" s="75"/>
      <c r="EF85" s="75"/>
      <c r="EG85" s="75"/>
      <c r="EH85" s="75"/>
      <c r="EI85" s="75"/>
      <c r="EJ85" s="75"/>
      <c r="EK85" s="75"/>
      <c r="EL85" s="75"/>
      <c r="EM85" s="75"/>
      <c r="EN85" s="75"/>
      <c r="EO85" s="75"/>
      <c r="EP85" s="75"/>
      <c r="EQ85" s="75"/>
      <c r="ER85" s="75"/>
      <c r="ES85" s="75"/>
      <c r="ET85" s="75"/>
      <c r="EU85" s="75"/>
      <c r="EV85" s="75"/>
      <c r="EW85" s="75"/>
      <c r="EX85" s="75"/>
      <c r="EY85" s="75"/>
      <c r="EZ85" s="75"/>
      <c r="FA85" s="75"/>
      <c r="FB85" s="75"/>
      <c r="FC85" s="75"/>
      <c r="FD85" s="75"/>
      <c r="FE85" s="75"/>
      <c r="FF85" s="75"/>
      <c r="FG85" s="75"/>
      <c r="FH85" s="75"/>
      <c r="FI85" s="75"/>
      <c r="FJ85" s="75"/>
      <c r="FK85" s="75"/>
      <c r="FL85" s="75"/>
      <c r="FM85" s="75"/>
      <c r="FN85" s="75"/>
      <c r="FO85" s="75"/>
      <c r="FP85" s="75"/>
      <c r="FQ85" s="75"/>
      <c r="FR85" s="75"/>
      <c r="FS85" s="75"/>
      <c r="FT85" s="75"/>
      <c r="FU85" s="75"/>
      <c r="FV85" s="75"/>
      <c r="FW85" s="75"/>
      <c r="FX85" s="75"/>
      <c r="FY85" s="75"/>
      <c r="FZ85" s="75"/>
      <c r="GA85" s="75"/>
      <c r="GB85" s="75"/>
      <c r="GC85" s="75"/>
      <c r="GD85" s="75"/>
      <c r="GE85" s="75"/>
      <c r="GF85" s="75"/>
      <c r="GG85" s="75"/>
      <c r="GH85" s="75"/>
      <c r="GI85" s="75"/>
      <c r="GJ85" s="75"/>
      <c r="GK85" s="75"/>
      <c r="GL85" s="75"/>
      <c r="GM85" s="75"/>
      <c r="GN85" s="75"/>
      <c r="GO85" s="75"/>
      <c r="GP85" s="75"/>
      <c r="GQ85" s="75"/>
      <c r="GR85" s="75"/>
      <c r="GS85" s="75"/>
      <c r="GT85" s="75"/>
      <c r="GU85" s="75"/>
      <c r="GV85" s="75"/>
      <c r="GW85" s="75"/>
      <c r="GX85" s="75"/>
      <c r="GY85" s="75"/>
    </row>
    <row r="86" spans="1:207" s="78" customFormat="1" ht="12.75" x14ac:dyDescent="0.2">
      <c r="A86" s="38" t="s">
        <v>50</v>
      </c>
      <c r="B86" s="77">
        <v>168.67</v>
      </c>
      <c r="C86" s="164"/>
      <c r="D86" s="38"/>
      <c r="E86" s="38"/>
      <c r="F86" s="194"/>
      <c r="G86" s="19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  <c r="DE86" s="75"/>
      <c r="DF86" s="75"/>
      <c r="DG86" s="75"/>
      <c r="DH86" s="75"/>
      <c r="DI86" s="75"/>
      <c r="DJ86" s="75"/>
      <c r="DK86" s="75"/>
      <c r="DL86" s="75"/>
      <c r="DM86" s="75"/>
      <c r="DN86" s="75"/>
      <c r="DO86" s="75"/>
      <c r="DP86" s="75"/>
      <c r="DQ86" s="75"/>
      <c r="DR86" s="75"/>
      <c r="DS86" s="75"/>
      <c r="DT86" s="75"/>
      <c r="DU86" s="75"/>
      <c r="DV86" s="75"/>
      <c r="DW86" s="75"/>
      <c r="DX86" s="75"/>
      <c r="DY86" s="75"/>
      <c r="DZ86" s="75"/>
      <c r="EA86" s="75"/>
      <c r="EB86" s="75"/>
      <c r="EC86" s="75"/>
      <c r="ED86" s="75"/>
      <c r="EE86" s="75"/>
      <c r="EF86" s="75"/>
      <c r="EG86" s="75"/>
      <c r="EH86" s="75"/>
      <c r="EI86" s="75"/>
      <c r="EJ86" s="75"/>
      <c r="EK86" s="75"/>
      <c r="EL86" s="75"/>
      <c r="EM86" s="75"/>
      <c r="EN86" s="75"/>
      <c r="EO86" s="75"/>
      <c r="EP86" s="75"/>
      <c r="EQ86" s="7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75"/>
      <c r="FD86" s="75"/>
      <c r="FE86" s="75"/>
      <c r="FF86" s="75"/>
      <c r="FG86" s="75"/>
      <c r="FH86" s="75"/>
      <c r="FI86" s="75"/>
      <c r="FJ86" s="75"/>
      <c r="FK86" s="75"/>
      <c r="FL86" s="75"/>
      <c r="FM86" s="75"/>
      <c r="FN86" s="75"/>
      <c r="FO86" s="75"/>
      <c r="FP86" s="75"/>
      <c r="FQ86" s="75"/>
      <c r="FR86" s="75"/>
      <c r="FS86" s="75"/>
      <c r="FT86" s="75"/>
      <c r="FU86" s="75"/>
      <c r="FV86" s="75"/>
      <c r="FW86" s="75"/>
      <c r="FX86" s="75"/>
      <c r="FY86" s="75"/>
      <c r="FZ86" s="75"/>
      <c r="GA86" s="75"/>
      <c r="GB86" s="75"/>
      <c r="GC86" s="75"/>
      <c r="GD86" s="75"/>
      <c r="GE86" s="75"/>
      <c r="GF86" s="75"/>
      <c r="GG86" s="75"/>
      <c r="GH86" s="75"/>
      <c r="GI86" s="75"/>
      <c r="GJ86" s="75"/>
      <c r="GK86" s="75"/>
      <c r="GL86" s="75"/>
      <c r="GM86" s="75"/>
      <c r="GN86" s="75"/>
      <c r="GO86" s="75"/>
      <c r="GP86" s="75"/>
      <c r="GQ86" s="75"/>
      <c r="GR86" s="75"/>
      <c r="GS86" s="75"/>
      <c r="GT86" s="75"/>
      <c r="GU86" s="75"/>
      <c r="GV86" s="75"/>
      <c r="GW86" s="75"/>
      <c r="GX86" s="75"/>
      <c r="GY86" s="75"/>
    </row>
    <row r="87" spans="1:207" s="81" customFormat="1" ht="12.75" x14ac:dyDescent="0.2">
      <c r="A87" s="41" t="s">
        <v>62</v>
      </c>
      <c r="B87" s="79">
        <v>384409.66</v>
      </c>
      <c r="C87" s="160">
        <v>990700</v>
      </c>
      <c r="D87" s="79">
        <v>1150700</v>
      </c>
      <c r="E87" s="79">
        <v>469032.07</v>
      </c>
      <c r="F87" s="188">
        <v>122.01</v>
      </c>
      <c r="G87" s="189">
        <v>40.76</v>
      </c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  <c r="DE87" s="75"/>
      <c r="DF87" s="75"/>
      <c r="DG87" s="75"/>
      <c r="DH87" s="75"/>
      <c r="DI87" s="75"/>
      <c r="DJ87" s="75"/>
      <c r="DK87" s="75"/>
      <c r="DL87" s="75"/>
      <c r="DM87" s="75"/>
      <c r="DN87" s="75"/>
      <c r="DO87" s="75"/>
      <c r="DP87" s="75"/>
      <c r="DQ87" s="75"/>
      <c r="DR87" s="75"/>
      <c r="DS87" s="75"/>
      <c r="DT87" s="75"/>
      <c r="DU87" s="75"/>
      <c r="DV87" s="75"/>
      <c r="DW87" s="75"/>
      <c r="DX87" s="75"/>
      <c r="DY87" s="75"/>
      <c r="DZ87" s="75"/>
      <c r="EA87" s="75"/>
      <c r="EB87" s="75"/>
      <c r="EC87" s="75"/>
      <c r="ED87" s="75"/>
      <c r="EE87" s="75"/>
      <c r="EF87" s="75"/>
      <c r="EG87" s="75"/>
      <c r="EH87" s="75"/>
      <c r="EI87" s="75"/>
      <c r="EJ87" s="75"/>
      <c r="EK87" s="75"/>
      <c r="EL87" s="75"/>
      <c r="EM87" s="75"/>
      <c r="EN87" s="75"/>
      <c r="EO87" s="75"/>
      <c r="EP87" s="75"/>
      <c r="EQ87" s="75"/>
      <c r="ER87" s="75"/>
      <c r="ES87" s="75"/>
      <c r="ET87" s="75"/>
      <c r="EU87" s="75"/>
      <c r="EV87" s="75"/>
      <c r="EW87" s="75"/>
      <c r="EX87" s="75"/>
      <c r="EY87" s="75"/>
      <c r="EZ87" s="75"/>
      <c r="FA87" s="75"/>
      <c r="FB87" s="75"/>
      <c r="FC87" s="75"/>
      <c r="FD87" s="75"/>
      <c r="FE87" s="75"/>
      <c r="FF87" s="75"/>
      <c r="FG87" s="75"/>
      <c r="FH87" s="75"/>
      <c r="FI87" s="75"/>
      <c r="FJ87" s="75"/>
      <c r="FK87" s="75"/>
      <c r="FL87" s="75"/>
      <c r="FM87" s="75"/>
      <c r="FN87" s="75"/>
      <c r="FO87" s="75"/>
      <c r="FP87" s="75"/>
      <c r="FQ87" s="75"/>
      <c r="FR87" s="75"/>
      <c r="FS87" s="75"/>
      <c r="FT87" s="75"/>
      <c r="FU87" s="75"/>
      <c r="FV87" s="75"/>
      <c r="FW87" s="75"/>
      <c r="FX87" s="75"/>
      <c r="FY87" s="75"/>
      <c r="FZ87" s="75"/>
      <c r="GA87" s="75"/>
      <c r="GB87" s="75"/>
      <c r="GC87" s="75"/>
      <c r="GD87" s="75"/>
      <c r="GE87" s="75"/>
      <c r="GF87" s="75"/>
      <c r="GG87" s="75"/>
      <c r="GH87" s="75"/>
      <c r="GI87" s="75"/>
      <c r="GJ87" s="75"/>
      <c r="GK87" s="75"/>
      <c r="GL87" s="75"/>
      <c r="GM87" s="75"/>
      <c r="GN87" s="75"/>
      <c r="GO87" s="75"/>
      <c r="GP87" s="75"/>
      <c r="GQ87" s="75"/>
      <c r="GR87" s="75"/>
      <c r="GS87" s="75"/>
      <c r="GT87" s="75"/>
      <c r="GU87" s="75"/>
      <c r="GV87" s="75"/>
      <c r="GW87" s="75"/>
      <c r="GX87" s="75"/>
      <c r="GY87" s="75"/>
    </row>
    <row r="88" spans="1:207" s="84" customFormat="1" ht="12.75" x14ac:dyDescent="0.2">
      <c r="A88" s="42" t="s">
        <v>63</v>
      </c>
      <c r="B88" s="82">
        <v>384409.66</v>
      </c>
      <c r="C88" s="163">
        <v>990700</v>
      </c>
      <c r="D88" s="82">
        <v>1150700</v>
      </c>
      <c r="E88" s="82">
        <v>469032.07</v>
      </c>
      <c r="F88" s="190">
        <v>122.01</v>
      </c>
      <c r="G88" s="191">
        <v>40.76</v>
      </c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  <c r="DE88" s="75"/>
      <c r="DF88" s="75"/>
      <c r="DG88" s="75"/>
      <c r="DH88" s="75"/>
      <c r="DI88" s="75"/>
      <c r="DJ88" s="75"/>
      <c r="DK88" s="75"/>
      <c r="DL88" s="75"/>
      <c r="DM88" s="75"/>
      <c r="DN88" s="75"/>
      <c r="DO88" s="75"/>
      <c r="DP88" s="75"/>
      <c r="DQ88" s="75"/>
      <c r="DR88" s="75"/>
      <c r="DS88" s="75"/>
      <c r="DT88" s="75"/>
      <c r="DU88" s="75"/>
      <c r="DV88" s="75"/>
      <c r="DW88" s="75"/>
      <c r="DX88" s="75"/>
      <c r="DY88" s="75"/>
      <c r="DZ88" s="75"/>
      <c r="EA88" s="75"/>
      <c r="EB88" s="75"/>
      <c r="EC88" s="75"/>
      <c r="ED88" s="75"/>
      <c r="EE88" s="75"/>
      <c r="EF88" s="75"/>
      <c r="EG88" s="75"/>
      <c r="EH88" s="75"/>
      <c r="EI88" s="75"/>
      <c r="EJ88" s="75"/>
      <c r="EK88" s="75"/>
      <c r="EL88" s="75"/>
      <c r="EM88" s="75"/>
      <c r="EN88" s="75"/>
      <c r="EO88" s="75"/>
      <c r="EP88" s="75"/>
      <c r="EQ88" s="75"/>
      <c r="ER88" s="75"/>
      <c r="ES88" s="75"/>
      <c r="ET88" s="75"/>
      <c r="EU88" s="75"/>
      <c r="EV88" s="75"/>
      <c r="EW88" s="75"/>
      <c r="EX88" s="75"/>
      <c r="EY88" s="75"/>
      <c r="EZ88" s="75"/>
      <c r="FA88" s="75"/>
      <c r="FB88" s="75"/>
      <c r="FC88" s="75"/>
      <c r="FD88" s="75"/>
      <c r="FE88" s="75"/>
      <c r="FF88" s="75"/>
      <c r="FG88" s="75"/>
      <c r="FH88" s="75"/>
      <c r="FI88" s="75"/>
      <c r="FJ88" s="75"/>
      <c r="FK88" s="75"/>
      <c r="FL88" s="75"/>
      <c r="FM88" s="75"/>
      <c r="FN88" s="75"/>
      <c r="FO88" s="75"/>
      <c r="FP88" s="75"/>
      <c r="FQ88" s="75"/>
      <c r="FR88" s="75"/>
      <c r="FS88" s="75"/>
      <c r="FT88" s="75"/>
      <c r="FU88" s="75"/>
      <c r="FV88" s="75"/>
      <c r="FW88" s="75"/>
      <c r="FX88" s="75"/>
      <c r="FY88" s="75"/>
      <c r="FZ88" s="75"/>
      <c r="GA88" s="75"/>
      <c r="GB88" s="75"/>
      <c r="GC88" s="75"/>
      <c r="GD88" s="75"/>
      <c r="GE88" s="75"/>
      <c r="GF88" s="75"/>
      <c r="GG88" s="75"/>
      <c r="GH88" s="75"/>
      <c r="GI88" s="75"/>
      <c r="GJ88" s="75"/>
      <c r="GK88" s="75"/>
      <c r="GL88" s="75"/>
      <c r="GM88" s="75"/>
      <c r="GN88" s="75"/>
      <c r="GO88" s="75"/>
      <c r="GP88" s="75"/>
      <c r="GQ88" s="75"/>
      <c r="GR88" s="75"/>
      <c r="GS88" s="75"/>
      <c r="GT88" s="75"/>
      <c r="GU88" s="75"/>
      <c r="GV88" s="75"/>
      <c r="GW88" s="75"/>
      <c r="GX88" s="75"/>
      <c r="GY88" s="75"/>
    </row>
    <row r="89" spans="1:207" s="78" customFormat="1" ht="12.75" x14ac:dyDescent="0.2">
      <c r="A89" s="38" t="s">
        <v>98</v>
      </c>
      <c r="B89" s="76">
        <v>384409.66</v>
      </c>
      <c r="C89" s="124">
        <v>990700</v>
      </c>
      <c r="D89" s="76">
        <v>1150700</v>
      </c>
      <c r="E89" s="76">
        <v>469032.07</v>
      </c>
      <c r="F89" s="192">
        <v>122.01</v>
      </c>
      <c r="G89" s="193">
        <v>40.76</v>
      </c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  <c r="DE89" s="75"/>
      <c r="DF89" s="75"/>
      <c r="DG89" s="75"/>
      <c r="DH89" s="75"/>
      <c r="DI89" s="75"/>
      <c r="DJ89" s="75"/>
      <c r="DK89" s="75"/>
      <c r="DL89" s="75"/>
      <c r="DM89" s="75"/>
      <c r="DN89" s="75"/>
      <c r="DO89" s="75"/>
      <c r="DP89" s="75"/>
      <c r="DQ89" s="75"/>
      <c r="DR89" s="75"/>
      <c r="DS89" s="75"/>
      <c r="DT89" s="75"/>
      <c r="DU89" s="75"/>
      <c r="DV89" s="75"/>
      <c r="DW89" s="75"/>
      <c r="DX89" s="75"/>
      <c r="DY89" s="75"/>
      <c r="DZ89" s="75"/>
      <c r="EA89" s="75"/>
      <c r="EB89" s="75"/>
      <c r="EC89" s="75"/>
      <c r="ED89" s="75"/>
      <c r="EE89" s="75"/>
      <c r="EF89" s="75"/>
      <c r="EG89" s="75"/>
      <c r="EH89" s="75"/>
      <c r="EI89" s="75"/>
      <c r="EJ89" s="75"/>
      <c r="EK89" s="75"/>
      <c r="EL89" s="75"/>
      <c r="EM89" s="75"/>
      <c r="EN89" s="75"/>
      <c r="EO89" s="75"/>
      <c r="EP89" s="75"/>
      <c r="EQ89" s="75"/>
      <c r="ER89" s="75"/>
      <c r="ES89" s="75"/>
      <c r="ET89" s="75"/>
      <c r="EU89" s="75"/>
      <c r="EV89" s="75"/>
      <c r="EW89" s="75"/>
      <c r="EX89" s="75"/>
      <c r="EY89" s="75"/>
      <c r="EZ89" s="75"/>
      <c r="FA89" s="75"/>
      <c r="FB89" s="75"/>
      <c r="FC89" s="75"/>
      <c r="FD89" s="75"/>
      <c r="FE89" s="75"/>
      <c r="FF89" s="75"/>
      <c r="FG89" s="75"/>
      <c r="FH89" s="75"/>
      <c r="FI89" s="75"/>
      <c r="FJ89" s="75"/>
      <c r="FK89" s="75"/>
      <c r="FL89" s="75"/>
      <c r="FM89" s="75"/>
      <c r="FN89" s="75"/>
      <c r="FO89" s="75"/>
      <c r="FP89" s="75"/>
      <c r="FQ89" s="75"/>
      <c r="FR89" s="75"/>
      <c r="FS89" s="75"/>
      <c r="FT89" s="75"/>
      <c r="FU89" s="75"/>
      <c r="FV89" s="75"/>
      <c r="FW89" s="75"/>
      <c r="FX89" s="75"/>
      <c r="FY89" s="75"/>
      <c r="FZ89" s="75"/>
      <c r="GA89" s="75"/>
      <c r="GB89" s="75"/>
      <c r="GC89" s="75"/>
      <c r="GD89" s="75"/>
      <c r="GE89" s="75"/>
      <c r="GF89" s="75"/>
      <c r="GG89" s="75"/>
      <c r="GH89" s="75"/>
      <c r="GI89" s="75"/>
      <c r="GJ89" s="75"/>
      <c r="GK89" s="75"/>
      <c r="GL89" s="75"/>
      <c r="GM89" s="75"/>
      <c r="GN89" s="75"/>
      <c r="GO89" s="75"/>
      <c r="GP89" s="75"/>
      <c r="GQ89" s="75"/>
      <c r="GR89" s="75"/>
      <c r="GS89" s="75"/>
      <c r="GT89" s="75"/>
      <c r="GU89" s="75"/>
      <c r="GV89" s="75"/>
      <c r="GW89" s="75"/>
      <c r="GX89" s="75"/>
      <c r="GY89" s="75"/>
    </row>
    <row r="90" spans="1:207" s="122" customFormat="1" ht="12.75" x14ac:dyDescent="0.2">
      <c r="A90" s="102" t="s">
        <v>131</v>
      </c>
      <c r="B90" s="102"/>
      <c r="C90" s="216">
        <f>C91+C105</f>
        <v>946288</v>
      </c>
      <c r="D90" s="103">
        <v>1038700</v>
      </c>
      <c r="E90" s="102"/>
      <c r="F90" s="197"/>
      <c r="G90" s="198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  <c r="DE90" s="75"/>
      <c r="DF90" s="75"/>
      <c r="DG90" s="75"/>
      <c r="DH90" s="75"/>
      <c r="DI90" s="75"/>
      <c r="DJ90" s="75"/>
      <c r="DK90" s="75"/>
      <c r="DL90" s="75"/>
      <c r="DM90" s="75"/>
      <c r="DN90" s="75"/>
      <c r="DO90" s="75"/>
      <c r="DP90" s="75"/>
      <c r="DQ90" s="75"/>
      <c r="DR90" s="75"/>
      <c r="DS90" s="75"/>
      <c r="DT90" s="75"/>
      <c r="DU90" s="75"/>
      <c r="DV90" s="75"/>
      <c r="DW90" s="75"/>
      <c r="DX90" s="75"/>
      <c r="DY90" s="75"/>
      <c r="DZ90" s="75"/>
      <c r="EA90" s="75"/>
      <c r="EB90" s="75"/>
      <c r="EC90" s="75"/>
      <c r="ED90" s="75"/>
      <c r="EE90" s="75"/>
      <c r="EF90" s="75"/>
      <c r="EG90" s="75"/>
      <c r="EH90" s="75"/>
      <c r="EI90" s="75"/>
      <c r="EJ90" s="75"/>
      <c r="EK90" s="75"/>
      <c r="EL90" s="75"/>
      <c r="EM90" s="75"/>
      <c r="EN90" s="75"/>
      <c r="EO90" s="75"/>
      <c r="EP90" s="75"/>
      <c r="EQ90" s="75"/>
      <c r="ER90" s="75"/>
      <c r="ES90" s="75"/>
      <c r="ET90" s="75"/>
      <c r="EU90" s="75"/>
      <c r="EV90" s="75"/>
      <c r="EW90" s="75"/>
      <c r="EX90" s="75"/>
      <c r="EY90" s="75"/>
      <c r="EZ90" s="75"/>
      <c r="FA90" s="75"/>
      <c r="FB90" s="75"/>
      <c r="FC90" s="75"/>
      <c r="FD90" s="75"/>
      <c r="FE90" s="75"/>
      <c r="FF90" s="75"/>
      <c r="FG90" s="75"/>
      <c r="FH90" s="75"/>
      <c r="FI90" s="75"/>
      <c r="FJ90" s="75"/>
      <c r="FK90" s="75"/>
      <c r="FL90" s="75"/>
      <c r="FM90" s="75"/>
      <c r="FN90" s="75"/>
      <c r="FO90" s="75"/>
      <c r="FP90" s="75"/>
      <c r="FQ90" s="75"/>
      <c r="FR90" s="75"/>
      <c r="FS90" s="75"/>
      <c r="FT90" s="75"/>
      <c r="FU90" s="75"/>
      <c r="FV90" s="75"/>
      <c r="FW90" s="75"/>
      <c r="FX90" s="75"/>
      <c r="FY90" s="75"/>
      <c r="FZ90" s="75"/>
      <c r="GA90" s="75"/>
      <c r="GB90" s="75"/>
      <c r="GC90" s="75"/>
      <c r="GD90" s="75"/>
      <c r="GE90" s="75"/>
      <c r="GF90" s="75"/>
      <c r="GG90" s="75"/>
      <c r="GH90" s="75"/>
      <c r="GI90" s="75"/>
      <c r="GJ90" s="75"/>
      <c r="GK90" s="75"/>
      <c r="GL90" s="75"/>
      <c r="GM90" s="75"/>
      <c r="GN90" s="75"/>
      <c r="GO90" s="75"/>
      <c r="GP90" s="75"/>
      <c r="GQ90" s="75"/>
      <c r="GR90" s="75"/>
      <c r="GS90" s="75"/>
      <c r="GT90" s="75"/>
      <c r="GU90" s="75"/>
      <c r="GV90" s="75"/>
      <c r="GW90" s="75"/>
      <c r="GX90" s="75"/>
      <c r="GY90" s="75"/>
    </row>
    <row r="91" spans="1:207" s="123" customFormat="1" ht="12.75" x14ac:dyDescent="0.2">
      <c r="A91" s="43" t="s">
        <v>41</v>
      </c>
      <c r="B91" s="43"/>
      <c r="C91" s="217">
        <f>C92+C97+C101</f>
        <v>751100</v>
      </c>
      <c r="D91" s="104">
        <v>841500</v>
      </c>
      <c r="E91" s="43"/>
      <c r="F91" s="199"/>
      <c r="G91" s="200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5"/>
      <c r="GM91" s="75"/>
      <c r="GN91" s="75"/>
      <c r="GO91" s="75"/>
      <c r="GP91" s="75"/>
      <c r="GQ91" s="75"/>
      <c r="GR91" s="75"/>
      <c r="GS91" s="75"/>
      <c r="GT91" s="75"/>
      <c r="GU91" s="75"/>
      <c r="GV91" s="75"/>
      <c r="GW91" s="75"/>
      <c r="GX91" s="75"/>
      <c r="GY91" s="75"/>
    </row>
    <row r="92" spans="1:207" s="84" customFormat="1" ht="12.75" x14ac:dyDescent="0.2">
      <c r="A92" s="44" t="s">
        <v>42</v>
      </c>
      <c r="B92" s="44"/>
      <c r="C92" s="161">
        <v>623100</v>
      </c>
      <c r="D92" s="85">
        <v>700000</v>
      </c>
      <c r="E92" s="44"/>
      <c r="F92" s="201"/>
      <c r="G92" s="202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  <c r="DE92" s="75"/>
      <c r="DF92" s="75"/>
      <c r="DG92" s="75"/>
      <c r="DH92" s="75"/>
      <c r="DI92" s="75"/>
      <c r="DJ92" s="75"/>
      <c r="DK92" s="75"/>
      <c r="DL92" s="75"/>
      <c r="DM92" s="75"/>
      <c r="DN92" s="75"/>
      <c r="DO92" s="75"/>
      <c r="DP92" s="75"/>
      <c r="DQ92" s="75"/>
      <c r="DR92" s="75"/>
      <c r="DS92" s="75"/>
      <c r="DT92" s="75"/>
      <c r="DU92" s="75"/>
      <c r="DV92" s="75"/>
      <c r="DW92" s="75"/>
      <c r="DX92" s="75"/>
      <c r="DY92" s="75"/>
      <c r="DZ92" s="75"/>
      <c r="EA92" s="75"/>
      <c r="EB92" s="75"/>
      <c r="EC92" s="75"/>
      <c r="ED92" s="75"/>
      <c r="EE92" s="75"/>
      <c r="EF92" s="75"/>
      <c r="EG92" s="75"/>
      <c r="EH92" s="75"/>
      <c r="EI92" s="75"/>
      <c r="EJ92" s="75"/>
      <c r="EK92" s="75"/>
      <c r="EL92" s="75"/>
      <c r="EM92" s="75"/>
      <c r="EN92" s="75"/>
      <c r="EO92" s="75"/>
      <c r="EP92" s="75"/>
      <c r="EQ92" s="75"/>
      <c r="ER92" s="75"/>
      <c r="ES92" s="75"/>
      <c r="ET92" s="75"/>
      <c r="EU92" s="75"/>
      <c r="EV92" s="75"/>
      <c r="EW92" s="75"/>
      <c r="EX92" s="75"/>
      <c r="EY92" s="75"/>
      <c r="EZ92" s="75"/>
      <c r="FA92" s="75"/>
      <c r="FB92" s="75"/>
      <c r="FC92" s="75"/>
      <c r="FD92" s="75"/>
      <c r="FE92" s="75"/>
      <c r="FF92" s="75"/>
      <c r="FG92" s="75"/>
      <c r="FH92" s="75"/>
      <c r="FI92" s="75"/>
      <c r="FJ92" s="75"/>
      <c r="FK92" s="75"/>
      <c r="FL92" s="75"/>
      <c r="FM92" s="75"/>
      <c r="FN92" s="75"/>
      <c r="FO92" s="75"/>
      <c r="FP92" s="75"/>
      <c r="FQ92" s="75"/>
      <c r="FR92" s="75"/>
      <c r="FS92" s="75"/>
      <c r="FT92" s="75"/>
      <c r="FU92" s="75"/>
      <c r="FV92" s="75"/>
      <c r="FW92" s="75"/>
      <c r="FX92" s="75"/>
      <c r="FY92" s="75"/>
      <c r="FZ92" s="75"/>
      <c r="GA92" s="75"/>
      <c r="GB92" s="75"/>
      <c r="GC92" s="75"/>
      <c r="GD92" s="75"/>
      <c r="GE92" s="75"/>
      <c r="GF92" s="75"/>
      <c r="GG92" s="75"/>
      <c r="GH92" s="75"/>
      <c r="GI92" s="75"/>
      <c r="GJ92" s="75"/>
      <c r="GK92" s="75"/>
      <c r="GL92" s="75"/>
      <c r="GM92" s="75"/>
      <c r="GN92" s="75"/>
      <c r="GO92" s="75"/>
      <c r="GP92" s="75"/>
      <c r="GQ92" s="75"/>
      <c r="GR92" s="75"/>
      <c r="GS92" s="75"/>
      <c r="GT92" s="75"/>
      <c r="GU92" s="75"/>
      <c r="GV92" s="75"/>
      <c r="GW92" s="75"/>
      <c r="GX92" s="75"/>
      <c r="GY92" s="75"/>
    </row>
    <row r="93" spans="1:207" s="78" customFormat="1" ht="12.75" x14ac:dyDescent="0.2">
      <c r="A93" s="38" t="s">
        <v>156</v>
      </c>
      <c r="B93" s="76">
        <v>274807.09999999998</v>
      </c>
      <c r="C93" s="124">
        <v>623100</v>
      </c>
      <c r="D93" s="76">
        <v>700000</v>
      </c>
      <c r="E93" s="76">
        <v>298791.48</v>
      </c>
      <c r="F93" s="192">
        <v>108.73</v>
      </c>
      <c r="G93" s="193">
        <v>42.68</v>
      </c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  <c r="DE93" s="75"/>
      <c r="DF93" s="75"/>
      <c r="DG93" s="75"/>
      <c r="DH93" s="75"/>
      <c r="DI93" s="75"/>
      <c r="DJ93" s="75"/>
      <c r="DK93" s="75"/>
      <c r="DL93" s="75"/>
      <c r="DM93" s="75"/>
      <c r="DN93" s="75"/>
      <c r="DO93" s="75"/>
      <c r="DP93" s="75"/>
      <c r="DQ93" s="75"/>
      <c r="DR93" s="75"/>
      <c r="DS93" s="75"/>
      <c r="DT93" s="75"/>
      <c r="DU93" s="75"/>
      <c r="DV93" s="75"/>
      <c r="DW93" s="75"/>
      <c r="DX93" s="75"/>
      <c r="DY93" s="75"/>
      <c r="DZ93" s="75"/>
      <c r="EA93" s="75"/>
      <c r="EB93" s="75"/>
      <c r="EC93" s="75"/>
      <c r="ED93" s="75"/>
      <c r="EE93" s="75"/>
      <c r="EF93" s="75"/>
      <c r="EG93" s="75"/>
      <c r="EH93" s="75"/>
      <c r="EI93" s="75"/>
      <c r="EJ93" s="75"/>
      <c r="EK93" s="75"/>
      <c r="EL93" s="75"/>
      <c r="EM93" s="75"/>
      <c r="EN93" s="75"/>
      <c r="EO93" s="75"/>
      <c r="EP93" s="75"/>
      <c r="EQ93" s="75"/>
      <c r="ER93" s="75"/>
      <c r="ES93" s="75"/>
      <c r="ET93" s="75"/>
      <c r="EU93" s="75"/>
      <c r="EV93" s="75"/>
      <c r="EW93" s="75"/>
      <c r="EX93" s="75"/>
      <c r="EY93" s="75"/>
      <c r="EZ93" s="75"/>
      <c r="FA93" s="75"/>
      <c r="FB93" s="75"/>
      <c r="FC93" s="75"/>
      <c r="FD93" s="75"/>
      <c r="FE93" s="75"/>
      <c r="FF93" s="75"/>
      <c r="FG93" s="75"/>
      <c r="FH93" s="75"/>
      <c r="FI93" s="75"/>
      <c r="FJ93" s="75"/>
      <c r="FK93" s="75"/>
      <c r="FL93" s="75"/>
      <c r="FM93" s="75"/>
      <c r="FN93" s="75"/>
      <c r="FO93" s="75"/>
      <c r="FP93" s="75"/>
      <c r="FQ93" s="75"/>
      <c r="FR93" s="75"/>
      <c r="FS93" s="75"/>
      <c r="FT93" s="75"/>
      <c r="FU93" s="75"/>
      <c r="FV93" s="75"/>
      <c r="FW93" s="75"/>
      <c r="FX93" s="75"/>
      <c r="FY93" s="75"/>
      <c r="FZ93" s="75"/>
      <c r="GA93" s="75"/>
      <c r="GB93" s="75"/>
      <c r="GC93" s="75"/>
      <c r="GD93" s="75"/>
      <c r="GE93" s="75"/>
      <c r="GF93" s="75"/>
      <c r="GG93" s="75"/>
      <c r="GH93" s="75"/>
      <c r="GI93" s="75"/>
      <c r="GJ93" s="75"/>
      <c r="GK93" s="75"/>
      <c r="GL93" s="75"/>
      <c r="GM93" s="75"/>
      <c r="GN93" s="75"/>
      <c r="GO93" s="75"/>
      <c r="GP93" s="75"/>
      <c r="GQ93" s="75"/>
      <c r="GR93" s="75"/>
      <c r="GS93" s="75"/>
      <c r="GT93" s="75"/>
      <c r="GU93" s="75"/>
      <c r="GV93" s="75"/>
      <c r="GW93" s="75"/>
      <c r="GX93" s="75"/>
      <c r="GY93" s="75"/>
    </row>
    <row r="94" spans="1:207" s="84" customFormat="1" ht="12.75" x14ac:dyDescent="0.2">
      <c r="A94" s="44" t="s">
        <v>42</v>
      </c>
      <c r="B94" s="44"/>
      <c r="C94" s="161">
        <v>623100</v>
      </c>
      <c r="D94" s="85">
        <v>700000</v>
      </c>
      <c r="E94" s="44"/>
      <c r="F94" s="201"/>
      <c r="G94" s="202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  <c r="DE94" s="75"/>
      <c r="DF94" s="75"/>
      <c r="DG94" s="75"/>
      <c r="DH94" s="75"/>
      <c r="DI94" s="75"/>
      <c r="DJ94" s="75"/>
      <c r="DK94" s="75"/>
      <c r="DL94" s="75"/>
      <c r="DM94" s="75"/>
      <c r="DN94" s="75"/>
      <c r="DO94" s="75"/>
      <c r="DP94" s="75"/>
      <c r="DQ94" s="75"/>
      <c r="DR94" s="75"/>
      <c r="DS94" s="75"/>
      <c r="DT94" s="75"/>
      <c r="DU94" s="75"/>
      <c r="DV94" s="75"/>
      <c r="DW94" s="75"/>
      <c r="DX94" s="75"/>
      <c r="DY94" s="75"/>
      <c r="DZ94" s="75"/>
      <c r="EA94" s="75"/>
      <c r="EB94" s="75"/>
      <c r="EC94" s="75"/>
      <c r="ED94" s="75"/>
      <c r="EE94" s="75"/>
      <c r="EF94" s="75"/>
      <c r="EG94" s="75"/>
      <c r="EH94" s="75"/>
      <c r="EI94" s="75"/>
      <c r="EJ94" s="75"/>
      <c r="EK94" s="75"/>
      <c r="EL94" s="75"/>
      <c r="EM94" s="75"/>
      <c r="EN94" s="75"/>
      <c r="EO94" s="75"/>
      <c r="EP94" s="75"/>
      <c r="EQ94" s="75"/>
      <c r="ER94" s="75"/>
      <c r="ES94" s="75"/>
      <c r="ET94" s="75"/>
      <c r="EU94" s="75"/>
      <c r="EV94" s="75"/>
      <c r="EW94" s="75"/>
      <c r="EX94" s="75"/>
      <c r="EY94" s="75"/>
      <c r="EZ94" s="75"/>
      <c r="FA94" s="75"/>
      <c r="FB94" s="75"/>
      <c r="FC94" s="75"/>
      <c r="FD94" s="75"/>
      <c r="FE94" s="75"/>
      <c r="FF94" s="75"/>
      <c r="FG94" s="75"/>
      <c r="FH94" s="75"/>
      <c r="FI94" s="75"/>
      <c r="FJ94" s="75"/>
      <c r="FK94" s="75"/>
      <c r="FL94" s="75"/>
      <c r="FM94" s="75"/>
      <c r="FN94" s="75"/>
      <c r="FO94" s="75"/>
      <c r="FP94" s="75"/>
      <c r="FQ94" s="75"/>
      <c r="FR94" s="75"/>
      <c r="FS94" s="75"/>
      <c r="FT94" s="75"/>
      <c r="FU94" s="75"/>
      <c r="FV94" s="75"/>
      <c r="FW94" s="75"/>
      <c r="FX94" s="75"/>
      <c r="FY94" s="75"/>
      <c r="FZ94" s="75"/>
      <c r="GA94" s="75"/>
      <c r="GB94" s="75"/>
      <c r="GC94" s="75"/>
      <c r="GD94" s="75"/>
      <c r="GE94" s="75"/>
      <c r="GF94" s="75"/>
      <c r="GG94" s="75"/>
      <c r="GH94" s="75"/>
      <c r="GI94" s="75"/>
      <c r="GJ94" s="75"/>
      <c r="GK94" s="75"/>
      <c r="GL94" s="75"/>
      <c r="GM94" s="75"/>
      <c r="GN94" s="75"/>
      <c r="GO94" s="75"/>
      <c r="GP94" s="75"/>
      <c r="GQ94" s="75"/>
      <c r="GR94" s="75"/>
      <c r="GS94" s="75"/>
      <c r="GT94" s="75"/>
      <c r="GU94" s="75"/>
      <c r="GV94" s="75"/>
      <c r="GW94" s="75"/>
      <c r="GX94" s="75"/>
      <c r="GY94" s="75"/>
    </row>
    <row r="95" spans="1:207" s="78" customFormat="1" ht="12.75" x14ac:dyDescent="0.2">
      <c r="A95" s="38" t="s">
        <v>43</v>
      </c>
      <c r="B95" s="76">
        <v>272381.52</v>
      </c>
      <c r="C95" s="164"/>
      <c r="D95" s="38"/>
      <c r="E95" s="76">
        <v>298791.48</v>
      </c>
      <c r="F95" s="192">
        <v>109.7</v>
      </c>
      <c r="G95" s="19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  <c r="DE95" s="75"/>
      <c r="DF95" s="75"/>
      <c r="DG95" s="75"/>
      <c r="DH95" s="75"/>
      <c r="DI95" s="75"/>
      <c r="DJ95" s="75"/>
      <c r="DK95" s="75"/>
      <c r="DL95" s="75"/>
      <c r="DM95" s="75"/>
      <c r="DN95" s="75"/>
      <c r="DO95" s="75"/>
      <c r="DP95" s="75"/>
      <c r="DQ95" s="75"/>
      <c r="DR95" s="75"/>
      <c r="DS95" s="75"/>
      <c r="DT95" s="75"/>
      <c r="DU95" s="75"/>
      <c r="DV95" s="75"/>
      <c r="DW95" s="75"/>
      <c r="DX95" s="75"/>
      <c r="DY95" s="75"/>
      <c r="DZ95" s="75"/>
      <c r="EA95" s="75"/>
      <c r="EB95" s="75"/>
      <c r="EC95" s="75"/>
      <c r="ED95" s="75"/>
      <c r="EE95" s="75"/>
      <c r="EF95" s="75"/>
      <c r="EG95" s="75"/>
      <c r="EH95" s="75"/>
      <c r="EI95" s="75"/>
      <c r="EJ95" s="75"/>
      <c r="EK95" s="75"/>
      <c r="EL95" s="75"/>
      <c r="EM95" s="75"/>
      <c r="EN95" s="75"/>
      <c r="EO95" s="75"/>
      <c r="EP95" s="75"/>
      <c r="EQ95" s="75"/>
      <c r="ER95" s="75"/>
      <c r="ES95" s="75"/>
      <c r="ET95" s="75"/>
      <c r="EU95" s="75"/>
      <c r="EV95" s="75"/>
      <c r="EW95" s="75"/>
      <c r="EX95" s="75"/>
      <c r="EY95" s="75"/>
      <c r="EZ95" s="75"/>
      <c r="FA95" s="75"/>
      <c r="FB95" s="75"/>
      <c r="FC95" s="75"/>
      <c r="FD95" s="75"/>
      <c r="FE95" s="75"/>
      <c r="FF95" s="75"/>
      <c r="FG95" s="75"/>
      <c r="FH95" s="75"/>
      <c r="FI95" s="75"/>
      <c r="FJ95" s="75"/>
      <c r="FK95" s="75"/>
      <c r="FL95" s="75"/>
      <c r="FM95" s="75"/>
      <c r="FN95" s="75"/>
      <c r="FO95" s="75"/>
      <c r="FP95" s="75"/>
      <c r="FQ95" s="75"/>
      <c r="FR95" s="75"/>
      <c r="FS95" s="75"/>
      <c r="FT95" s="75"/>
      <c r="FU95" s="75"/>
      <c r="FV95" s="75"/>
      <c r="FW95" s="75"/>
      <c r="FX95" s="75"/>
      <c r="FY95" s="75"/>
      <c r="FZ95" s="75"/>
      <c r="GA95" s="75"/>
      <c r="GB95" s="75"/>
      <c r="GC95" s="75"/>
      <c r="GD95" s="75"/>
      <c r="GE95" s="75"/>
      <c r="GF95" s="75"/>
      <c r="GG95" s="75"/>
      <c r="GH95" s="75"/>
      <c r="GI95" s="75"/>
      <c r="GJ95" s="75"/>
      <c r="GK95" s="75"/>
      <c r="GL95" s="75"/>
      <c r="GM95" s="75"/>
      <c r="GN95" s="75"/>
      <c r="GO95" s="75"/>
      <c r="GP95" s="75"/>
      <c r="GQ95" s="75"/>
      <c r="GR95" s="75"/>
      <c r="GS95" s="75"/>
      <c r="GT95" s="75"/>
      <c r="GU95" s="75"/>
      <c r="GV95" s="75"/>
      <c r="GW95" s="75"/>
      <c r="GX95" s="75"/>
      <c r="GY95" s="75"/>
    </row>
    <row r="96" spans="1:207" s="78" customFormat="1" ht="12.75" x14ac:dyDescent="0.2">
      <c r="A96" s="38" t="s">
        <v>104</v>
      </c>
      <c r="B96" s="76">
        <v>2425.58</v>
      </c>
      <c r="C96" s="164"/>
      <c r="D96" s="38"/>
      <c r="E96" s="38"/>
      <c r="F96" s="194"/>
      <c r="G96" s="19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  <c r="DE96" s="75"/>
      <c r="DF96" s="75"/>
      <c r="DG96" s="75"/>
      <c r="DH96" s="75"/>
      <c r="DI96" s="75"/>
      <c r="DJ96" s="75"/>
      <c r="DK96" s="75"/>
      <c r="DL96" s="75"/>
      <c r="DM96" s="75"/>
      <c r="DN96" s="75"/>
      <c r="DO96" s="75"/>
      <c r="DP96" s="75"/>
      <c r="DQ96" s="75"/>
      <c r="DR96" s="75"/>
      <c r="DS96" s="75"/>
      <c r="DT96" s="75"/>
      <c r="DU96" s="75"/>
      <c r="DV96" s="75"/>
      <c r="DW96" s="75"/>
      <c r="DX96" s="75"/>
      <c r="DY96" s="75"/>
      <c r="DZ96" s="75"/>
      <c r="EA96" s="75"/>
      <c r="EB96" s="75"/>
      <c r="EC96" s="75"/>
      <c r="ED96" s="75"/>
      <c r="EE96" s="75"/>
      <c r="EF96" s="75"/>
      <c r="EG96" s="75"/>
      <c r="EH96" s="75"/>
      <c r="EI96" s="75"/>
      <c r="EJ96" s="75"/>
      <c r="EK96" s="75"/>
      <c r="EL96" s="75"/>
      <c r="EM96" s="75"/>
      <c r="EN96" s="75"/>
      <c r="EO96" s="75"/>
      <c r="EP96" s="75"/>
      <c r="EQ96" s="75"/>
      <c r="ER96" s="75"/>
      <c r="ES96" s="75"/>
      <c r="ET96" s="75"/>
      <c r="EU96" s="75"/>
      <c r="EV96" s="75"/>
      <c r="EW96" s="75"/>
      <c r="EX96" s="75"/>
      <c r="EY96" s="75"/>
      <c r="EZ96" s="75"/>
      <c r="FA96" s="75"/>
      <c r="FB96" s="75"/>
      <c r="FC96" s="75"/>
      <c r="FD96" s="75"/>
      <c r="FE96" s="75"/>
      <c r="FF96" s="75"/>
      <c r="FG96" s="75"/>
      <c r="FH96" s="75"/>
      <c r="FI96" s="75"/>
      <c r="FJ96" s="75"/>
      <c r="FK96" s="75"/>
      <c r="FL96" s="75"/>
      <c r="FM96" s="75"/>
      <c r="FN96" s="75"/>
      <c r="FO96" s="75"/>
      <c r="FP96" s="75"/>
      <c r="FQ96" s="75"/>
      <c r="FR96" s="75"/>
      <c r="FS96" s="75"/>
      <c r="FT96" s="75"/>
      <c r="FU96" s="75"/>
      <c r="FV96" s="75"/>
      <c r="FW96" s="75"/>
      <c r="FX96" s="75"/>
      <c r="FY96" s="75"/>
      <c r="FZ96" s="75"/>
      <c r="GA96" s="75"/>
      <c r="GB96" s="75"/>
      <c r="GC96" s="75"/>
      <c r="GD96" s="75"/>
      <c r="GE96" s="75"/>
      <c r="GF96" s="75"/>
      <c r="GG96" s="75"/>
      <c r="GH96" s="75"/>
      <c r="GI96" s="75"/>
      <c r="GJ96" s="75"/>
      <c r="GK96" s="75"/>
      <c r="GL96" s="75"/>
      <c r="GM96" s="75"/>
      <c r="GN96" s="75"/>
      <c r="GO96" s="75"/>
      <c r="GP96" s="75"/>
      <c r="GQ96" s="75"/>
      <c r="GR96" s="75"/>
      <c r="GS96" s="75"/>
      <c r="GT96" s="75"/>
      <c r="GU96" s="75"/>
      <c r="GV96" s="75"/>
      <c r="GW96" s="75"/>
      <c r="GX96" s="75"/>
      <c r="GY96" s="75"/>
    </row>
    <row r="97" spans="1:207" s="84" customFormat="1" ht="12.75" x14ac:dyDescent="0.2">
      <c r="A97" s="44" t="s">
        <v>65</v>
      </c>
      <c r="B97" s="44"/>
      <c r="C97" s="161">
        <v>26000</v>
      </c>
      <c r="D97" s="85">
        <v>26000</v>
      </c>
      <c r="E97" s="44"/>
      <c r="F97" s="201"/>
      <c r="G97" s="202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  <c r="DE97" s="75"/>
      <c r="DF97" s="75"/>
      <c r="DG97" s="75"/>
      <c r="DH97" s="75"/>
      <c r="DI97" s="75"/>
      <c r="DJ97" s="75"/>
      <c r="DK97" s="75"/>
      <c r="DL97" s="75"/>
      <c r="DM97" s="75"/>
      <c r="DN97" s="75"/>
      <c r="DO97" s="75"/>
      <c r="DP97" s="75"/>
      <c r="DQ97" s="75"/>
      <c r="DR97" s="75"/>
      <c r="DS97" s="75"/>
      <c r="DT97" s="75"/>
      <c r="DU97" s="75"/>
      <c r="DV97" s="75"/>
      <c r="DW97" s="75"/>
      <c r="DX97" s="75"/>
      <c r="DY97" s="75"/>
      <c r="DZ97" s="75"/>
      <c r="EA97" s="75"/>
      <c r="EB97" s="75"/>
      <c r="EC97" s="75"/>
      <c r="ED97" s="75"/>
      <c r="EE97" s="75"/>
      <c r="EF97" s="75"/>
      <c r="EG97" s="75"/>
      <c r="EH97" s="75"/>
      <c r="EI97" s="75"/>
      <c r="EJ97" s="75"/>
      <c r="EK97" s="75"/>
      <c r="EL97" s="75"/>
      <c r="EM97" s="75"/>
      <c r="EN97" s="75"/>
      <c r="EO97" s="75"/>
      <c r="EP97" s="75"/>
      <c r="EQ97" s="75"/>
      <c r="ER97" s="75"/>
      <c r="ES97" s="75"/>
      <c r="ET97" s="75"/>
      <c r="EU97" s="75"/>
      <c r="EV97" s="75"/>
      <c r="EW97" s="75"/>
      <c r="EX97" s="75"/>
      <c r="EY97" s="75"/>
      <c r="EZ97" s="75"/>
      <c r="FA97" s="75"/>
      <c r="FB97" s="75"/>
      <c r="FC97" s="75"/>
      <c r="FD97" s="75"/>
      <c r="FE97" s="75"/>
      <c r="FF97" s="75"/>
      <c r="FG97" s="75"/>
      <c r="FH97" s="75"/>
      <c r="FI97" s="75"/>
      <c r="FJ97" s="75"/>
      <c r="FK97" s="75"/>
      <c r="FL97" s="75"/>
      <c r="FM97" s="75"/>
      <c r="FN97" s="75"/>
      <c r="FO97" s="75"/>
      <c r="FP97" s="75"/>
      <c r="FQ97" s="75"/>
      <c r="FR97" s="75"/>
      <c r="FS97" s="75"/>
      <c r="FT97" s="75"/>
      <c r="FU97" s="75"/>
      <c r="FV97" s="75"/>
      <c r="FW97" s="75"/>
      <c r="FX97" s="75"/>
      <c r="FY97" s="75"/>
      <c r="FZ97" s="75"/>
      <c r="GA97" s="75"/>
      <c r="GB97" s="75"/>
      <c r="GC97" s="75"/>
      <c r="GD97" s="75"/>
      <c r="GE97" s="75"/>
      <c r="GF97" s="75"/>
      <c r="GG97" s="75"/>
      <c r="GH97" s="75"/>
      <c r="GI97" s="75"/>
      <c r="GJ97" s="75"/>
      <c r="GK97" s="75"/>
      <c r="GL97" s="75"/>
      <c r="GM97" s="75"/>
      <c r="GN97" s="75"/>
      <c r="GO97" s="75"/>
      <c r="GP97" s="75"/>
      <c r="GQ97" s="75"/>
      <c r="GR97" s="75"/>
      <c r="GS97" s="75"/>
      <c r="GT97" s="75"/>
      <c r="GU97" s="75"/>
      <c r="GV97" s="75"/>
      <c r="GW97" s="75"/>
      <c r="GX97" s="75"/>
      <c r="GY97" s="75"/>
    </row>
    <row r="98" spans="1:207" s="78" customFormat="1" ht="12.75" x14ac:dyDescent="0.2">
      <c r="A98" s="38" t="s">
        <v>157</v>
      </c>
      <c r="B98" s="76">
        <v>8785.5</v>
      </c>
      <c r="C98" s="124">
        <v>26000</v>
      </c>
      <c r="D98" s="76">
        <v>26000</v>
      </c>
      <c r="E98" s="76">
        <v>10589.71</v>
      </c>
      <c r="F98" s="192">
        <v>120.54</v>
      </c>
      <c r="G98" s="193">
        <v>40.729999999999997</v>
      </c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  <c r="DE98" s="75"/>
      <c r="DF98" s="75"/>
      <c r="DG98" s="75"/>
      <c r="DH98" s="75"/>
      <c r="DI98" s="75"/>
      <c r="DJ98" s="75"/>
      <c r="DK98" s="75"/>
      <c r="DL98" s="75"/>
      <c r="DM98" s="75"/>
      <c r="DN98" s="75"/>
      <c r="DO98" s="75"/>
      <c r="DP98" s="75"/>
      <c r="DQ98" s="75"/>
      <c r="DR98" s="75"/>
      <c r="DS98" s="75"/>
      <c r="DT98" s="75"/>
      <c r="DU98" s="75"/>
      <c r="DV98" s="75"/>
      <c r="DW98" s="75"/>
      <c r="DX98" s="75"/>
      <c r="DY98" s="75"/>
      <c r="DZ98" s="75"/>
      <c r="EA98" s="75"/>
      <c r="EB98" s="75"/>
      <c r="EC98" s="75"/>
      <c r="ED98" s="75"/>
      <c r="EE98" s="75"/>
      <c r="EF98" s="75"/>
      <c r="EG98" s="75"/>
      <c r="EH98" s="75"/>
      <c r="EI98" s="75"/>
      <c r="EJ98" s="75"/>
      <c r="EK98" s="75"/>
      <c r="EL98" s="75"/>
      <c r="EM98" s="75"/>
      <c r="EN98" s="75"/>
      <c r="EO98" s="75"/>
      <c r="EP98" s="75"/>
      <c r="EQ98" s="75"/>
      <c r="ER98" s="75"/>
      <c r="ES98" s="75"/>
      <c r="ET98" s="75"/>
      <c r="EU98" s="75"/>
      <c r="EV98" s="75"/>
      <c r="EW98" s="75"/>
      <c r="EX98" s="75"/>
      <c r="EY98" s="75"/>
      <c r="EZ98" s="75"/>
      <c r="FA98" s="75"/>
      <c r="FB98" s="75"/>
      <c r="FC98" s="75"/>
      <c r="FD98" s="75"/>
      <c r="FE98" s="75"/>
      <c r="FF98" s="75"/>
      <c r="FG98" s="75"/>
      <c r="FH98" s="75"/>
      <c r="FI98" s="75"/>
      <c r="FJ98" s="75"/>
      <c r="FK98" s="75"/>
      <c r="FL98" s="75"/>
      <c r="FM98" s="75"/>
      <c r="FN98" s="75"/>
      <c r="FO98" s="75"/>
      <c r="FP98" s="75"/>
      <c r="FQ98" s="75"/>
      <c r="FR98" s="75"/>
      <c r="FS98" s="75"/>
      <c r="FT98" s="75"/>
      <c r="FU98" s="75"/>
      <c r="FV98" s="75"/>
      <c r="FW98" s="75"/>
      <c r="FX98" s="75"/>
      <c r="FY98" s="75"/>
      <c r="FZ98" s="75"/>
      <c r="GA98" s="75"/>
      <c r="GB98" s="75"/>
      <c r="GC98" s="75"/>
      <c r="GD98" s="75"/>
      <c r="GE98" s="75"/>
      <c r="GF98" s="75"/>
      <c r="GG98" s="75"/>
      <c r="GH98" s="75"/>
      <c r="GI98" s="75"/>
      <c r="GJ98" s="75"/>
      <c r="GK98" s="75"/>
      <c r="GL98" s="75"/>
      <c r="GM98" s="75"/>
      <c r="GN98" s="75"/>
      <c r="GO98" s="75"/>
      <c r="GP98" s="75"/>
      <c r="GQ98" s="75"/>
      <c r="GR98" s="75"/>
      <c r="GS98" s="75"/>
      <c r="GT98" s="75"/>
      <c r="GU98" s="75"/>
      <c r="GV98" s="75"/>
      <c r="GW98" s="75"/>
      <c r="GX98" s="75"/>
      <c r="GY98" s="75"/>
    </row>
    <row r="99" spans="1:207" s="84" customFormat="1" ht="12.75" x14ac:dyDescent="0.2">
      <c r="A99" s="44" t="s">
        <v>65</v>
      </c>
      <c r="B99" s="44"/>
      <c r="C99" s="161">
        <v>26000</v>
      </c>
      <c r="D99" s="85">
        <v>26000</v>
      </c>
      <c r="E99" s="44"/>
      <c r="F99" s="201"/>
      <c r="G99" s="202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5"/>
      <c r="DS99" s="75"/>
      <c r="DT99" s="75"/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  <c r="EQ99" s="7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75"/>
      <c r="FD99" s="75"/>
      <c r="FE99" s="75"/>
      <c r="FF99" s="75"/>
      <c r="FG99" s="75"/>
      <c r="FH99" s="75"/>
      <c r="FI99" s="75"/>
      <c r="FJ99" s="75"/>
      <c r="FK99" s="75"/>
      <c r="FL99" s="75"/>
      <c r="FM99" s="75"/>
      <c r="FN99" s="75"/>
      <c r="FO99" s="75"/>
      <c r="FP99" s="75"/>
      <c r="FQ99" s="75"/>
      <c r="FR99" s="75"/>
      <c r="FS99" s="75"/>
      <c r="FT99" s="75"/>
      <c r="FU99" s="75"/>
      <c r="FV99" s="75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</row>
    <row r="100" spans="1:207" s="78" customFormat="1" ht="12.75" x14ac:dyDescent="0.2">
      <c r="A100" s="38" t="s">
        <v>66</v>
      </c>
      <c r="B100" s="76">
        <v>8785.5</v>
      </c>
      <c r="C100" s="164"/>
      <c r="D100" s="38"/>
      <c r="E100" s="76">
        <v>10589.71</v>
      </c>
      <c r="F100" s="192">
        <v>120.54</v>
      </c>
      <c r="G100" s="19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  <c r="DE100" s="75"/>
      <c r="DF100" s="75"/>
      <c r="DG100" s="75"/>
      <c r="DH100" s="75"/>
      <c r="DI100" s="75"/>
      <c r="DJ100" s="75"/>
      <c r="DK100" s="75"/>
      <c r="DL100" s="75"/>
      <c r="DM100" s="75"/>
      <c r="DN100" s="75"/>
      <c r="DO100" s="75"/>
      <c r="DP100" s="75"/>
      <c r="DQ100" s="75"/>
      <c r="DR100" s="75"/>
      <c r="DS100" s="75"/>
      <c r="DT100" s="75"/>
      <c r="DU100" s="75"/>
      <c r="DV100" s="75"/>
      <c r="DW100" s="75"/>
      <c r="DX100" s="75"/>
      <c r="DY100" s="75"/>
      <c r="DZ100" s="75"/>
      <c r="EA100" s="75"/>
      <c r="EB100" s="75"/>
      <c r="EC100" s="75"/>
      <c r="ED100" s="75"/>
      <c r="EE100" s="75"/>
      <c r="EF100" s="75"/>
      <c r="EG100" s="75"/>
      <c r="EH100" s="75"/>
      <c r="EI100" s="75"/>
      <c r="EJ100" s="75"/>
      <c r="EK100" s="75"/>
      <c r="EL100" s="75"/>
      <c r="EM100" s="75"/>
      <c r="EN100" s="75"/>
      <c r="EO100" s="75"/>
      <c r="EP100" s="75"/>
      <c r="EQ100" s="75"/>
      <c r="ER100" s="75"/>
      <c r="ES100" s="75"/>
      <c r="ET100" s="75"/>
      <c r="EU100" s="75"/>
      <c r="EV100" s="75"/>
      <c r="EW100" s="75"/>
      <c r="EX100" s="75"/>
      <c r="EY100" s="75"/>
      <c r="EZ100" s="75"/>
      <c r="FA100" s="75"/>
      <c r="FB100" s="75"/>
      <c r="FC100" s="75"/>
      <c r="FD100" s="75"/>
      <c r="FE100" s="75"/>
      <c r="FF100" s="75"/>
      <c r="FG100" s="75"/>
      <c r="FH100" s="75"/>
      <c r="FI100" s="75"/>
      <c r="FJ100" s="75"/>
      <c r="FK100" s="75"/>
      <c r="FL100" s="75"/>
      <c r="FM100" s="75"/>
      <c r="FN100" s="75"/>
      <c r="FO100" s="75"/>
      <c r="FP100" s="75"/>
      <c r="FQ100" s="75"/>
      <c r="FR100" s="75"/>
      <c r="FS100" s="75"/>
      <c r="FT100" s="75"/>
      <c r="FU100" s="75"/>
      <c r="FV100" s="75"/>
      <c r="FW100" s="75"/>
      <c r="FX100" s="75"/>
      <c r="FY100" s="75"/>
      <c r="FZ100" s="75"/>
      <c r="GA100" s="75"/>
      <c r="GB100" s="75"/>
      <c r="GC100" s="75"/>
      <c r="GD100" s="75"/>
      <c r="GE100" s="75"/>
      <c r="GF100" s="75"/>
      <c r="GG100" s="75"/>
      <c r="GH100" s="75"/>
      <c r="GI100" s="75"/>
      <c r="GJ100" s="75"/>
      <c r="GK100" s="75"/>
      <c r="GL100" s="75"/>
      <c r="GM100" s="75"/>
      <c r="GN100" s="75"/>
      <c r="GO100" s="75"/>
      <c r="GP100" s="75"/>
      <c r="GQ100" s="75"/>
      <c r="GR100" s="75"/>
      <c r="GS100" s="75"/>
      <c r="GT100" s="75"/>
      <c r="GU100" s="75"/>
      <c r="GV100" s="75"/>
      <c r="GW100" s="75"/>
      <c r="GX100" s="75"/>
      <c r="GY100" s="75"/>
    </row>
    <row r="101" spans="1:207" s="84" customFormat="1" ht="12.75" x14ac:dyDescent="0.2">
      <c r="A101" s="44" t="s">
        <v>44</v>
      </c>
      <c r="B101" s="44"/>
      <c r="C101" s="161">
        <v>102000</v>
      </c>
      <c r="D101" s="85">
        <v>115500</v>
      </c>
      <c r="E101" s="44"/>
      <c r="F101" s="201"/>
      <c r="G101" s="202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  <c r="DE101" s="75"/>
      <c r="DF101" s="75"/>
      <c r="DG101" s="75"/>
      <c r="DH101" s="75"/>
      <c r="DI101" s="75"/>
      <c r="DJ101" s="75"/>
      <c r="DK101" s="75"/>
      <c r="DL101" s="75"/>
      <c r="DM101" s="75"/>
      <c r="DN101" s="75"/>
      <c r="DO101" s="75"/>
      <c r="DP101" s="75"/>
      <c r="DQ101" s="75"/>
      <c r="DR101" s="75"/>
      <c r="DS101" s="75"/>
      <c r="DT101" s="75"/>
      <c r="DU101" s="75"/>
      <c r="DV101" s="75"/>
      <c r="DW101" s="75"/>
      <c r="DX101" s="75"/>
      <c r="DY101" s="75"/>
      <c r="DZ101" s="75"/>
      <c r="EA101" s="75"/>
      <c r="EB101" s="75"/>
      <c r="EC101" s="75"/>
      <c r="ED101" s="75"/>
      <c r="EE101" s="75"/>
      <c r="EF101" s="75"/>
      <c r="EG101" s="75"/>
      <c r="EH101" s="75"/>
      <c r="EI101" s="75"/>
      <c r="EJ101" s="75"/>
      <c r="EK101" s="75"/>
      <c r="EL101" s="75"/>
      <c r="EM101" s="75"/>
      <c r="EN101" s="75"/>
      <c r="EO101" s="75"/>
      <c r="EP101" s="75"/>
      <c r="EQ101" s="75"/>
      <c r="ER101" s="75"/>
      <c r="ES101" s="75"/>
      <c r="ET101" s="75"/>
      <c r="EU101" s="75"/>
      <c r="EV101" s="75"/>
      <c r="EW101" s="75"/>
      <c r="EX101" s="75"/>
      <c r="EY101" s="75"/>
      <c r="EZ101" s="75"/>
      <c r="FA101" s="75"/>
      <c r="FB101" s="75"/>
      <c r="FC101" s="75"/>
      <c r="FD101" s="75"/>
      <c r="FE101" s="75"/>
      <c r="FF101" s="75"/>
      <c r="FG101" s="75"/>
      <c r="FH101" s="75"/>
      <c r="FI101" s="75"/>
      <c r="FJ101" s="75"/>
      <c r="FK101" s="75"/>
      <c r="FL101" s="75"/>
      <c r="FM101" s="75"/>
      <c r="FN101" s="75"/>
      <c r="FO101" s="75"/>
      <c r="FP101" s="75"/>
      <c r="FQ101" s="75"/>
      <c r="FR101" s="75"/>
      <c r="FS101" s="75"/>
      <c r="FT101" s="75"/>
      <c r="FU101" s="75"/>
      <c r="FV101" s="75"/>
      <c r="FW101" s="75"/>
      <c r="FX101" s="75"/>
      <c r="FY101" s="75"/>
      <c r="FZ101" s="75"/>
      <c r="GA101" s="75"/>
      <c r="GB101" s="75"/>
      <c r="GC101" s="75"/>
      <c r="GD101" s="75"/>
      <c r="GE101" s="75"/>
      <c r="GF101" s="75"/>
      <c r="GG101" s="75"/>
      <c r="GH101" s="75"/>
      <c r="GI101" s="75"/>
      <c r="GJ101" s="75"/>
      <c r="GK101" s="75"/>
      <c r="GL101" s="75"/>
      <c r="GM101" s="75"/>
      <c r="GN101" s="75"/>
      <c r="GO101" s="75"/>
      <c r="GP101" s="75"/>
      <c r="GQ101" s="75"/>
      <c r="GR101" s="75"/>
      <c r="GS101" s="75"/>
      <c r="GT101" s="75"/>
      <c r="GU101" s="75"/>
      <c r="GV101" s="75"/>
      <c r="GW101" s="75"/>
      <c r="GX101" s="75"/>
      <c r="GY101" s="75"/>
    </row>
    <row r="102" spans="1:207" s="78" customFormat="1" ht="12.75" x14ac:dyDescent="0.2">
      <c r="A102" s="38" t="s">
        <v>158</v>
      </c>
      <c r="B102" s="76">
        <v>35289.040000000001</v>
      </c>
      <c r="C102" s="124">
        <v>102000</v>
      </c>
      <c r="D102" s="76">
        <v>115500</v>
      </c>
      <c r="E102" s="76">
        <v>39581.199999999997</v>
      </c>
      <c r="F102" s="192">
        <v>112.16</v>
      </c>
      <c r="G102" s="193">
        <v>34.270000000000003</v>
      </c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  <c r="DE102" s="75"/>
      <c r="DF102" s="75"/>
      <c r="DG102" s="75"/>
      <c r="DH102" s="75"/>
      <c r="DI102" s="75"/>
      <c r="DJ102" s="75"/>
      <c r="DK102" s="75"/>
      <c r="DL102" s="75"/>
      <c r="DM102" s="75"/>
      <c r="DN102" s="75"/>
      <c r="DO102" s="75"/>
      <c r="DP102" s="75"/>
      <c r="DQ102" s="75"/>
      <c r="DR102" s="75"/>
      <c r="DS102" s="75"/>
      <c r="DT102" s="75"/>
      <c r="DU102" s="75"/>
      <c r="DV102" s="75"/>
      <c r="DW102" s="75"/>
      <c r="DX102" s="75"/>
      <c r="DY102" s="75"/>
      <c r="DZ102" s="75"/>
      <c r="EA102" s="75"/>
      <c r="EB102" s="75"/>
      <c r="EC102" s="75"/>
      <c r="ED102" s="75"/>
      <c r="EE102" s="75"/>
      <c r="EF102" s="75"/>
      <c r="EG102" s="75"/>
      <c r="EH102" s="75"/>
      <c r="EI102" s="75"/>
      <c r="EJ102" s="75"/>
      <c r="EK102" s="75"/>
      <c r="EL102" s="75"/>
      <c r="EM102" s="75"/>
      <c r="EN102" s="75"/>
      <c r="EO102" s="75"/>
      <c r="EP102" s="75"/>
      <c r="EQ102" s="75"/>
      <c r="ER102" s="75"/>
      <c r="ES102" s="75"/>
      <c r="ET102" s="75"/>
      <c r="EU102" s="75"/>
      <c r="EV102" s="75"/>
      <c r="EW102" s="75"/>
      <c r="EX102" s="75"/>
      <c r="EY102" s="75"/>
      <c r="EZ102" s="75"/>
      <c r="FA102" s="75"/>
      <c r="FB102" s="75"/>
      <c r="FC102" s="75"/>
      <c r="FD102" s="75"/>
      <c r="FE102" s="75"/>
      <c r="FF102" s="75"/>
      <c r="FG102" s="75"/>
      <c r="FH102" s="75"/>
      <c r="FI102" s="75"/>
      <c r="FJ102" s="75"/>
      <c r="FK102" s="75"/>
      <c r="FL102" s="75"/>
      <c r="FM102" s="75"/>
      <c r="FN102" s="75"/>
      <c r="FO102" s="75"/>
      <c r="FP102" s="75"/>
      <c r="FQ102" s="75"/>
      <c r="FR102" s="75"/>
      <c r="FS102" s="75"/>
      <c r="FT102" s="75"/>
      <c r="FU102" s="75"/>
      <c r="FV102" s="75"/>
      <c r="FW102" s="75"/>
      <c r="FX102" s="75"/>
      <c r="FY102" s="75"/>
      <c r="FZ102" s="75"/>
      <c r="GA102" s="75"/>
      <c r="GB102" s="75"/>
      <c r="GC102" s="75"/>
      <c r="GD102" s="75"/>
      <c r="GE102" s="75"/>
      <c r="GF102" s="75"/>
      <c r="GG102" s="75"/>
      <c r="GH102" s="75"/>
      <c r="GI102" s="75"/>
      <c r="GJ102" s="75"/>
      <c r="GK102" s="75"/>
      <c r="GL102" s="75"/>
      <c r="GM102" s="75"/>
      <c r="GN102" s="75"/>
      <c r="GO102" s="75"/>
      <c r="GP102" s="75"/>
      <c r="GQ102" s="75"/>
      <c r="GR102" s="75"/>
      <c r="GS102" s="75"/>
      <c r="GT102" s="75"/>
      <c r="GU102" s="75"/>
      <c r="GV102" s="75"/>
      <c r="GW102" s="75"/>
      <c r="GX102" s="75"/>
      <c r="GY102" s="75"/>
    </row>
    <row r="103" spans="1:207" s="84" customFormat="1" ht="12.75" x14ac:dyDescent="0.2">
      <c r="A103" s="44" t="s">
        <v>44</v>
      </c>
      <c r="B103" s="44"/>
      <c r="C103" s="161">
        <v>102000</v>
      </c>
      <c r="D103" s="85">
        <v>115500</v>
      </c>
      <c r="E103" s="44"/>
      <c r="F103" s="201"/>
      <c r="G103" s="202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</row>
    <row r="104" spans="1:207" s="78" customFormat="1" ht="12.75" x14ac:dyDescent="0.2">
      <c r="A104" s="38" t="s">
        <v>45</v>
      </c>
      <c r="B104" s="76">
        <v>35289.040000000001</v>
      </c>
      <c r="C104" s="91"/>
      <c r="D104" s="38"/>
      <c r="E104" s="76">
        <v>39581.199999999997</v>
      </c>
      <c r="F104" s="192">
        <v>112.16</v>
      </c>
      <c r="G104" s="19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75"/>
      <c r="EC104" s="75"/>
      <c r="ED104" s="75"/>
      <c r="EE104" s="75"/>
      <c r="EF104" s="75"/>
      <c r="EG104" s="75"/>
      <c r="EH104" s="75"/>
      <c r="EI104" s="75"/>
      <c r="EJ104" s="75"/>
      <c r="EK104" s="75"/>
      <c r="EL104" s="75"/>
      <c r="EM104" s="75"/>
      <c r="EN104" s="75"/>
      <c r="EO104" s="75"/>
      <c r="EP104" s="75"/>
      <c r="EQ104" s="75"/>
      <c r="ER104" s="75"/>
      <c r="ES104" s="75"/>
      <c r="ET104" s="75"/>
      <c r="EU104" s="75"/>
      <c r="EV104" s="75"/>
      <c r="EW104" s="75"/>
      <c r="EX104" s="75"/>
      <c r="EY104" s="75"/>
      <c r="EZ104" s="75"/>
      <c r="FA104" s="75"/>
      <c r="FB104" s="75"/>
      <c r="FC104" s="75"/>
      <c r="FD104" s="75"/>
      <c r="FE104" s="75"/>
      <c r="FF104" s="75"/>
      <c r="FG104" s="75"/>
      <c r="FH104" s="75"/>
      <c r="FI104" s="75"/>
      <c r="FJ104" s="75"/>
      <c r="FK104" s="75"/>
      <c r="FL104" s="75"/>
      <c r="FM104" s="75"/>
      <c r="FN104" s="75"/>
      <c r="FO104" s="75"/>
      <c r="FP104" s="75"/>
      <c r="FQ104" s="75"/>
      <c r="FR104" s="75"/>
      <c r="FS104" s="75"/>
      <c r="FT104" s="75"/>
      <c r="FU104" s="75"/>
      <c r="FV104" s="75"/>
      <c r="FW104" s="75"/>
      <c r="FX104" s="75"/>
      <c r="FY104" s="75"/>
      <c r="FZ104" s="75"/>
      <c r="GA104" s="75"/>
      <c r="GB104" s="75"/>
      <c r="GC104" s="75"/>
      <c r="GD104" s="75"/>
      <c r="GE104" s="75"/>
      <c r="GF104" s="75"/>
      <c r="GG104" s="75"/>
      <c r="GH104" s="75"/>
      <c r="GI104" s="75"/>
      <c r="GJ104" s="75"/>
      <c r="GK104" s="75"/>
      <c r="GL104" s="75"/>
      <c r="GM104" s="75"/>
      <c r="GN104" s="75"/>
      <c r="GO104" s="75"/>
      <c r="GP104" s="75"/>
      <c r="GQ104" s="75"/>
      <c r="GR104" s="75"/>
      <c r="GS104" s="75"/>
      <c r="GT104" s="75"/>
      <c r="GU104" s="75"/>
      <c r="GV104" s="75"/>
      <c r="GW104" s="75"/>
      <c r="GX104" s="75"/>
      <c r="GY104" s="75"/>
    </row>
    <row r="105" spans="1:207" s="123" customFormat="1" ht="12.75" x14ac:dyDescent="0.2">
      <c r="A105" s="43" t="s">
        <v>34</v>
      </c>
      <c r="B105" s="43"/>
      <c r="C105" s="217">
        <f>C106+C113+C122+C134+C137</f>
        <v>195188</v>
      </c>
      <c r="D105" s="104">
        <v>196398</v>
      </c>
      <c r="E105" s="43"/>
      <c r="F105" s="199"/>
      <c r="G105" s="200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  <c r="DE105" s="75"/>
      <c r="DF105" s="75"/>
      <c r="DG105" s="75"/>
      <c r="DH105" s="75"/>
      <c r="DI105" s="75"/>
      <c r="DJ105" s="75"/>
      <c r="DK105" s="75"/>
      <c r="DL105" s="75"/>
      <c r="DM105" s="75"/>
      <c r="DN105" s="75"/>
      <c r="DO105" s="75"/>
      <c r="DP105" s="75"/>
      <c r="DQ105" s="75"/>
      <c r="DR105" s="75"/>
      <c r="DS105" s="75"/>
      <c r="DT105" s="75"/>
      <c r="DU105" s="75"/>
      <c r="DV105" s="75"/>
      <c r="DW105" s="75"/>
      <c r="DX105" s="75"/>
      <c r="DY105" s="75"/>
      <c r="DZ105" s="75"/>
      <c r="EA105" s="75"/>
      <c r="EB105" s="75"/>
      <c r="EC105" s="75"/>
      <c r="ED105" s="75"/>
      <c r="EE105" s="75"/>
      <c r="EF105" s="75"/>
      <c r="EG105" s="75"/>
      <c r="EH105" s="75"/>
      <c r="EI105" s="75"/>
      <c r="EJ105" s="75"/>
      <c r="EK105" s="75"/>
      <c r="EL105" s="75"/>
      <c r="EM105" s="75"/>
      <c r="EN105" s="75"/>
      <c r="EO105" s="75"/>
      <c r="EP105" s="75"/>
      <c r="EQ105" s="75"/>
      <c r="ER105" s="75"/>
      <c r="ES105" s="75"/>
      <c r="ET105" s="75"/>
      <c r="EU105" s="75"/>
      <c r="EV105" s="75"/>
      <c r="EW105" s="75"/>
      <c r="EX105" s="75"/>
      <c r="EY105" s="75"/>
      <c r="EZ105" s="75"/>
      <c r="FA105" s="75"/>
      <c r="FB105" s="75"/>
      <c r="FC105" s="75"/>
      <c r="FD105" s="75"/>
      <c r="FE105" s="75"/>
      <c r="FF105" s="75"/>
      <c r="FG105" s="75"/>
      <c r="FH105" s="75"/>
      <c r="FI105" s="75"/>
      <c r="FJ105" s="75"/>
      <c r="FK105" s="75"/>
      <c r="FL105" s="75"/>
      <c r="FM105" s="75"/>
      <c r="FN105" s="75"/>
      <c r="FO105" s="75"/>
      <c r="FP105" s="75"/>
      <c r="FQ105" s="75"/>
      <c r="FR105" s="75"/>
      <c r="FS105" s="75"/>
      <c r="FT105" s="75"/>
      <c r="FU105" s="75"/>
      <c r="FV105" s="75"/>
      <c r="FW105" s="75"/>
      <c r="FX105" s="75"/>
      <c r="FY105" s="75"/>
      <c r="FZ105" s="75"/>
      <c r="GA105" s="75"/>
      <c r="GB105" s="75"/>
      <c r="GC105" s="75"/>
      <c r="GD105" s="75"/>
      <c r="GE105" s="75"/>
      <c r="GF105" s="75"/>
      <c r="GG105" s="75"/>
      <c r="GH105" s="75"/>
      <c r="GI105" s="75"/>
      <c r="GJ105" s="75"/>
      <c r="GK105" s="75"/>
      <c r="GL105" s="75"/>
      <c r="GM105" s="75"/>
      <c r="GN105" s="75"/>
      <c r="GO105" s="75"/>
      <c r="GP105" s="75"/>
      <c r="GQ105" s="75"/>
      <c r="GR105" s="75"/>
      <c r="GS105" s="75"/>
      <c r="GT105" s="75"/>
      <c r="GU105" s="75"/>
      <c r="GV105" s="75"/>
      <c r="GW105" s="75"/>
      <c r="GX105" s="75"/>
      <c r="GY105" s="75"/>
    </row>
    <row r="106" spans="1:207" s="84" customFormat="1" ht="12.75" x14ac:dyDescent="0.2">
      <c r="A106" s="44" t="s">
        <v>46</v>
      </c>
      <c r="B106" s="44"/>
      <c r="C106" s="161">
        <v>38000</v>
      </c>
      <c r="D106" s="85">
        <v>38000</v>
      </c>
      <c r="E106" s="44"/>
      <c r="F106" s="201"/>
      <c r="G106" s="202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  <c r="DE106" s="75"/>
      <c r="DF106" s="75"/>
      <c r="DG106" s="75"/>
      <c r="DH106" s="75"/>
      <c r="DI106" s="75"/>
      <c r="DJ106" s="75"/>
      <c r="DK106" s="75"/>
      <c r="DL106" s="75"/>
      <c r="DM106" s="75"/>
      <c r="DN106" s="75"/>
      <c r="DO106" s="75"/>
      <c r="DP106" s="75"/>
      <c r="DQ106" s="75"/>
      <c r="DR106" s="75"/>
      <c r="DS106" s="75"/>
      <c r="DT106" s="75"/>
      <c r="DU106" s="75"/>
      <c r="DV106" s="75"/>
      <c r="DW106" s="75"/>
      <c r="DX106" s="75"/>
      <c r="DY106" s="75"/>
      <c r="DZ106" s="75"/>
      <c r="EA106" s="75"/>
      <c r="EB106" s="75"/>
      <c r="EC106" s="75"/>
      <c r="ED106" s="75"/>
      <c r="EE106" s="75"/>
      <c r="EF106" s="75"/>
      <c r="EG106" s="75"/>
      <c r="EH106" s="75"/>
      <c r="EI106" s="75"/>
      <c r="EJ106" s="75"/>
      <c r="EK106" s="75"/>
      <c r="EL106" s="75"/>
      <c r="EM106" s="75"/>
      <c r="EN106" s="75"/>
      <c r="EO106" s="75"/>
      <c r="EP106" s="75"/>
      <c r="EQ106" s="75"/>
      <c r="ER106" s="75"/>
      <c r="ES106" s="75"/>
      <c r="ET106" s="75"/>
      <c r="EU106" s="75"/>
      <c r="EV106" s="75"/>
      <c r="EW106" s="75"/>
      <c r="EX106" s="75"/>
      <c r="EY106" s="75"/>
      <c r="EZ106" s="75"/>
      <c r="FA106" s="75"/>
      <c r="FB106" s="75"/>
      <c r="FC106" s="75"/>
      <c r="FD106" s="75"/>
      <c r="FE106" s="75"/>
      <c r="FF106" s="75"/>
      <c r="FG106" s="75"/>
      <c r="FH106" s="75"/>
      <c r="FI106" s="75"/>
      <c r="FJ106" s="75"/>
      <c r="FK106" s="75"/>
      <c r="FL106" s="75"/>
      <c r="FM106" s="75"/>
      <c r="FN106" s="75"/>
      <c r="FO106" s="75"/>
      <c r="FP106" s="75"/>
      <c r="FQ106" s="75"/>
      <c r="FR106" s="75"/>
      <c r="FS106" s="75"/>
      <c r="FT106" s="75"/>
      <c r="FU106" s="75"/>
      <c r="FV106" s="75"/>
      <c r="FW106" s="75"/>
      <c r="FX106" s="75"/>
      <c r="FY106" s="75"/>
      <c r="FZ106" s="75"/>
      <c r="GA106" s="75"/>
      <c r="GB106" s="75"/>
      <c r="GC106" s="75"/>
      <c r="GD106" s="75"/>
      <c r="GE106" s="75"/>
      <c r="GF106" s="75"/>
      <c r="GG106" s="75"/>
      <c r="GH106" s="75"/>
      <c r="GI106" s="75"/>
      <c r="GJ106" s="75"/>
      <c r="GK106" s="75"/>
      <c r="GL106" s="75"/>
      <c r="GM106" s="75"/>
      <c r="GN106" s="75"/>
      <c r="GO106" s="75"/>
      <c r="GP106" s="75"/>
      <c r="GQ106" s="75"/>
      <c r="GR106" s="75"/>
      <c r="GS106" s="75"/>
      <c r="GT106" s="75"/>
      <c r="GU106" s="75"/>
      <c r="GV106" s="75"/>
      <c r="GW106" s="75"/>
      <c r="GX106" s="75"/>
      <c r="GY106" s="75"/>
    </row>
    <row r="107" spans="1:207" s="78" customFormat="1" ht="12.75" x14ac:dyDescent="0.2">
      <c r="A107" s="38" t="s">
        <v>159</v>
      </c>
      <c r="B107" s="76">
        <v>13246.1</v>
      </c>
      <c r="C107" s="124">
        <v>38000</v>
      </c>
      <c r="D107" s="76">
        <v>38000</v>
      </c>
      <c r="E107" s="76">
        <v>15199.57</v>
      </c>
      <c r="F107" s="192">
        <v>114.75</v>
      </c>
      <c r="G107" s="193">
        <v>40</v>
      </c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75"/>
      <c r="EC107" s="75"/>
      <c r="ED107" s="75"/>
      <c r="EE107" s="75"/>
      <c r="EF107" s="75"/>
      <c r="EG107" s="75"/>
      <c r="EH107" s="75"/>
      <c r="EI107" s="75"/>
      <c r="EJ107" s="75"/>
      <c r="EK107" s="75"/>
      <c r="EL107" s="75"/>
      <c r="EM107" s="75"/>
      <c r="EN107" s="75"/>
      <c r="EO107" s="75"/>
      <c r="EP107" s="75"/>
      <c r="EQ107" s="75"/>
      <c r="ER107" s="75"/>
      <c r="ES107" s="75"/>
      <c r="ET107" s="75"/>
      <c r="EU107" s="75"/>
      <c r="EV107" s="75"/>
      <c r="EW107" s="75"/>
      <c r="EX107" s="75"/>
      <c r="EY107" s="75"/>
      <c r="EZ107" s="75"/>
      <c r="FA107" s="75"/>
      <c r="FB107" s="75"/>
      <c r="FC107" s="75"/>
      <c r="FD107" s="75"/>
      <c r="FE107" s="75"/>
      <c r="FF107" s="75"/>
      <c r="FG107" s="75"/>
      <c r="FH107" s="75"/>
      <c r="FI107" s="75"/>
      <c r="FJ107" s="75"/>
      <c r="FK107" s="75"/>
      <c r="FL107" s="75"/>
      <c r="FM107" s="75"/>
      <c r="FN107" s="75"/>
      <c r="FO107" s="75"/>
      <c r="FP107" s="75"/>
      <c r="FQ107" s="75"/>
      <c r="FR107" s="75"/>
      <c r="FS107" s="75"/>
      <c r="FT107" s="75"/>
      <c r="FU107" s="75"/>
      <c r="FV107" s="75"/>
      <c r="FW107" s="75"/>
      <c r="FX107" s="75"/>
      <c r="FY107" s="75"/>
      <c r="FZ107" s="75"/>
      <c r="GA107" s="75"/>
      <c r="GB107" s="75"/>
      <c r="GC107" s="75"/>
      <c r="GD107" s="75"/>
      <c r="GE107" s="75"/>
      <c r="GF107" s="75"/>
      <c r="GG107" s="75"/>
      <c r="GH107" s="75"/>
      <c r="GI107" s="75"/>
      <c r="GJ107" s="75"/>
      <c r="GK107" s="75"/>
      <c r="GL107" s="75"/>
      <c r="GM107" s="75"/>
      <c r="GN107" s="75"/>
      <c r="GO107" s="75"/>
      <c r="GP107" s="75"/>
      <c r="GQ107" s="75"/>
      <c r="GR107" s="75"/>
      <c r="GS107" s="75"/>
      <c r="GT107" s="75"/>
      <c r="GU107" s="75"/>
      <c r="GV107" s="75"/>
      <c r="GW107" s="75"/>
      <c r="GX107" s="75"/>
      <c r="GY107" s="75"/>
    </row>
    <row r="108" spans="1:207" s="84" customFormat="1" ht="12.75" x14ac:dyDescent="0.2">
      <c r="A108" s="44" t="s">
        <v>46</v>
      </c>
      <c r="B108" s="44"/>
      <c r="C108" s="161">
        <v>38000</v>
      </c>
      <c r="D108" s="85">
        <v>38000</v>
      </c>
      <c r="E108" s="44"/>
      <c r="F108" s="201"/>
      <c r="G108" s="202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  <c r="DE108" s="75"/>
      <c r="DF108" s="75"/>
      <c r="DG108" s="75"/>
      <c r="DH108" s="75"/>
      <c r="DI108" s="75"/>
      <c r="DJ108" s="75"/>
      <c r="DK108" s="75"/>
      <c r="DL108" s="75"/>
      <c r="DM108" s="75"/>
      <c r="DN108" s="75"/>
      <c r="DO108" s="75"/>
      <c r="DP108" s="75"/>
      <c r="DQ108" s="75"/>
      <c r="DR108" s="75"/>
      <c r="DS108" s="75"/>
      <c r="DT108" s="75"/>
      <c r="DU108" s="75"/>
      <c r="DV108" s="75"/>
      <c r="DW108" s="75"/>
      <c r="DX108" s="75"/>
      <c r="DY108" s="75"/>
      <c r="DZ108" s="75"/>
      <c r="EA108" s="75"/>
      <c r="EB108" s="75"/>
      <c r="EC108" s="75"/>
      <c r="ED108" s="75"/>
      <c r="EE108" s="75"/>
      <c r="EF108" s="75"/>
      <c r="EG108" s="75"/>
      <c r="EH108" s="75"/>
      <c r="EI108" s="75"/>
      <c r="EJ108" s="75"/>
      <c r="EK108" s="75"/>
      <c r="EL108" s="75"/>
      <c r="EM108" s="75"/>
      <c r="EN108" s="75"/>
      <c r="EO108" s="75"/>
      <c r="EP108" s="75"/>
      <c r="EQ108" s="75"/>
      <c r="ER108" s="75"/>
      <c r="ES108" s="75"/>
      <c r="ET108" s="75"/>
      <c r="EU108" s="75"/>
      <c r="EV108" s="75"/>
      <c r="EW108" s="75"/>
      <c r="EX108" s="75"/>
      <c r="EY108" s="75"/>
      <c r="EZ108" s="75"/>
      <c r="FA108" s="75"/>
      <c r="FB108" s="75"/>
      <c r="FC108" s="75"/>
      <c r="FD108" s="75"/>
      <c r="FE108" s="75"/>
      <c r="FF108" s="75"/>
      <c r="FG108" s="75"/>
      <c r="FH108" s="75"/>
      <c r="FI108" s="75"/>
      <c r="FJ108" s="75"/>
      <c r="FK108" s="75"/>
      <c r="FL108" s="75"/>
      <c r="FM108" s="75"/>
      <c r="FN108" s="75"/>
      <c r="FO108" s="75"/>
      <c r="FP108" s="75"/>
      <c r="FQ108" s="75"/>
      <c r="FR108" s="75"/>
      <c r="FS108" s="75"/>
      <c r="FT108" s="75"/>
      <c r="FU108" s="75"/>
      <c r="FV108" s="75"/>
      <c r="FW108" s="75"/>
      <c r="FX108" s="75"/>
      <c r="FY108" s="75"/>
      <c r="FZ108" s="75"/>
      <c r="GA108" s="75"/>
      <c r="GB108" s="75"/>
      <c r="GC108" s="75"/>
      <c r="GD108" s="75"/>
      <c r="GE108" s="75"/>
      <c r="GF108" s="75"/>
      <c r="GG108" s="75"/>
      <c r="GH108" s="75"/>
      <c r="GI108" s="75"/>
      <c r="GJ108" s="75"/>
      <c r="GK108" s="75"/>
      <c r="GL108" s="75"/>
      <c r="GM108" s="75"/>
      <c r="GN108" s="75"/>
      <c r="GO108" s="75"/>
      <c r="GP108" s="75"/>
      <c r="GQ108" s="75"/>
      <c r="GR108" s="75"/>
      <c r="GS108" s="75"/>
      <c r="GT108" s="75"/>
      <c r="GU108" s="75"/>
      <c r="GV108" s="75"/>
      <c r="GW108" s="75"/>
      <c r="GX108" s="75"/>
      <c r="GY108" s="75"/>
    </row>
    <row r="109" spans="1:207" s="78" customFormat="1" ht="12.75" x14ac:dyDescent="0.2">
      <c r="A109" s="38" t="s">
        <v>67</v>
      </c>
      <c r="B109" s="76">
        <v>1388.16</v>
      </c>
      <c r="C109" s="91"/>
      <c r="D109" s="38"/>
      <c r="E109" s="76">
        <v>1873.67</v>
      </c>
      <c r="F109" s="192">
        <v>134.97999999999999</v>
      </c>
      <c r="G109" s="19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  <c r="DE109" s="75"/>
      <c r="DF109" s="75"/>
      <c r="DG109" s="75"/>
      <c r="DH109" s="75"/>
      <c r="DI109" s="75"/>
      <c r="DJ109" s="75"/>
      <c r="DK109" s="75"/>
      <c r="DL109" s="75"/>
      <c r="DM109" s="75"/>
      <c r="DN109" s="75"/>
      <c r="DO109" s="75"/>
      <c r="DP109" s="75"/>
      <c r="DQ109" s="75"/>
      <c r="DR109" s="75"/>
      <c r="DS109" s="75"/>
      <c r="DT109" s="75"/>
      <c r="DU109" s="75"/>
      <c r="DV109" s="75"/>
      <c r="DW109" s="75"/>
      <c r="DX109" s="75"/>
      <c r="DY109" s="75"/>
      <c r="DZ109" s="75"/>
      <c r="EA109" s="75"/>
      <c r="EB109" s="75"/>
      <c r="EC109" s="75"/>
      <c r="ED109" s="75"/>
      <c r="EE109" s="75"/>
      <c r="EF109" s="75"/>
      <c r="EG109" s="75"/>
      <c r="EH109" s="75"/>
      <c r="EI109" s="75"/>
      <c r="EJ109" s="75"/>
      <c r="EK109" s="75"/>
      <c r="EL109" s="75"/>
      <c r="EM109" s="75"/>
      <c r="EN109" s="75"/>
      <c r="EO109" s="75"/>
      <c r="EP109" s="75"/>
      <c r="EQ109" s="75"/>
      <c r="ER109" s="75"/>
      <c r="ES109" s="75"/>
      <c r="ET109" s="75"/>
      <c r="EU109" s="75"/>
      <c r="EV109" s="75"/>
      <c r="EW109" s="75"/>
      <c r="EX109" s="75"/>
      <c r="EY109" s="75"/>
      <c r="EZ109" s="75"/>
      <c r="FA109" s="75"/>
      <c r="FB109" s="75"/>
      <c r="FC109" s="75"/>
      <c r="FD109" s="75"/>
      <c r="FE109" s="75"/>
      <c r="FF109" s="75"/>
      <c r="FG109" s="75"/>
      <c r="FH109" s="75"/>
      <c r="FI109" s="75"/>
      <c r="FJ109" s="75"/>
      <c r="FK109" s="75"/>
      <c r="FL109" s="75"/>
      <c r="FM109" s="75"/>
      <c r="FN109" s="75"/>
      <c r="FO109" s="75"/>
      <c r="FP109" s="75"/>
      <c r="FQ109" s="75"/>
      <c r="FR109" s="75"/>
      <c r="FS109" s="75"/>
      <c r="FT109" s="75"/>
      <c r="FU109" s="75"/>
      <c r="FV109" s="75"/>
      <c r="FW109" s="75"/>
      <c r="FX109" s="75"/>
      <c r="FY109" s="75"/>
      <c r="FZ109" s="75"/>
      <c r="GA109" s="75"/>
      <c r="GB109" s="75"/>
      <c r="GC109" s="75"/>
      <c r="GD109" s="75"/>
      <c r="GE109" s="75"/>
      <c r="GF109" s="75"/>
      <c r="GG109" s="75"/>
      <c r="GH109" s="75"/>
      <c r="GI109" s="75"/>
      <c r="GJ109" s="75"/>
      <c r="GK109" s="75"/>
      <c r="GL109" s="75"/>
      <c r="GM109" s="75"/>
      <c r="GN109" s="75"/>
      <c r="GO109" s="75"/>
      <c r="GP109" s="75"/>
      <c r="GQ109" s="75"/>
      <c r="GR109" s="75"/>
      <c r="GS109" s="75"/>
      <c r="GT109" s="75"/>
      <c r="GU109" s="75"/>
      <c r="GV109" s="75"/>
      <c r="GW109" s="75"/>
      <c r="GX109" s="75"/>
      <c r="GY109" s="75"/>
    </row>
    <row r="110" spans="1:207" s="78" customFormat="1" ht="25.5" x14ac:dyDescent="0.2">
      <c r="A110" s="38" t="s">
        <v>47</v>
      </c>
      <c r="B110" s="76">
        <v>8213.5400000000009</v>
      </c>
      <c r="C110" s="91"/>
      <c r="D110" s="38"/>
      <c r="E110" s="76">
        <v>9705.9</v>
      </c>
      <c r="F110" s="192">
        <v>118.17</v>
      </c>
      <c r="G110" s="19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  <c r="DE110" s="75"/>
      <c r="DF110" s="75"/>
      <c r="DG110" s="75"/>
      <c r="DH110" s="75"/>
      <c r="DI110" s="75"/>
      <c r="DJ110" s="75"/>
      <c r="DK110" s="75"/>
      <c r="DL110" s="75"/>
      <c r="DM110" s="75"/>
      <c r="DN110" s="75"/>
      <c r="DO110" s="75"/>
      <c r="DP110" s="75"/>
      <c r="DQ110" s="75"/>
      <c r="DR110" s="75"/>
      <c r="DS110" s="75"/>
      <c r="DT110" s="75"/>
      <c r="DU110" s="75"/>
      <c r="DV110" s="75"/>
      <c r="DW110" s="75"/>
      <c r="DX110" s="75"/>
      <c r="DY110" s="75"/>
      <c r="DZ110" s="75"/>
      <c r="EA110" s="75"/>
      <c r="EB110" s="75"/>
      <c r="EC110" s="75"/>
      <c r="ED110" s="75"/>
      <c r="EE110" s="75"/>
      <c r="EF110" s="75"/>
      <c r="EG110" s="75"/>
      <c r="EH110" s="75"/>
      <c r="EI110" s="75"/>
      <c r="EJ110" s="75"/>
      <c r="EK110" s="75"/>
      <c r="EL110" s="75"/>
      <c r="EM110" s="75"/>
      <c r="EN110" s="75"/>
      <c r="EO110" s="75"/>
      <c r="EP110" s="75"/>
      <c r="EQ110" s="75"/>
      <c r="ER110" s="75"/>
      <c r="ES110" s="75"/>
      <c r="ET110" s="75"/>
      <c r="EU110" s="75"/>
      <c r="EV110" s="75"/>
      <c r="EW110" s="75"/>
      <c r="EX110" s="75"/>
      <c r="EY110" s="75"/>
      <c r="EZ110" s="75"/>
      <c r="FA110" s="75"/>
      <c r="FB110" s="75"/>
      <c r="FC110" s="75"/>
      <c r="FD110" s="75"/>
      <c r="FE110" s="75"/>
      <c r="FF110" s="75"/>
      <c r="FG110" s="75"/>
      <c r="FH110" s="75"/>
      <c r="FI110" s="75"/>
      <c r="FJ110" s="75"/>
      <c r="FK110" s="75"/>
      <c r="FL110" s="75"/>
      <c r="FM110" s="75"/>
      <c r="FN110" s="75"/>
      <c r="FO110" s="75"/>
      <c r="FP110" s="75"/>
      <c r="FQ110" s="75"/>
      <c r="FR110" s="75"/>
      <c r="FS110" s="75"/>
      <c r="FT110" s="75"/>
      <c r="FU110" s="75"/>
      <c r="FV110" s="75"/>
      <c r="FW110" s="75"/>
      <c r="FX110" s="75"/>
      <c r="FY110" s="75"/>
      <c r="FZ110" s="75"/>
      <c r="GA110" s="75"/>
      <c r="GB110" s="75"/>
      <c r="GC110" s="75"/>
      <c r="GD110" s="75"/>
      <c r="GE110" s="75"/>
      <c r="GF110" s="75"/>
      <c r="GG110" s="75"/>
      <c r="GH110" s="75"/>
      <c r="GI110" s="75"/>
      <c r="GJ110" s="75"/>
      <c r="GK110" s="75"/>
      <c r="GL110" s="75"/>
      <c r="GM110" s="75"/>
      <c r="GN110" s="75"/>
      <c r="GO110" s="75"/>
      <c r="GP110" s="75"/>
      <c r="GQ110" s="75"/>
      <c r="GR110" s="75"/>
      <c r="GS110" s="75"/>
      <c r="GT110" s="75"/>
      <c r="GU110" s="75"/>
      <c r="GV110" s="75"/>
      <c r="GW110" s="75"/>
      <c r="GX110" s="75"/>
      <c r="GY110" s="75"/>
    </row>
    <row r="111" spans="1:207" s="78" customFormat="1" ht="12.75" x14ac:dyDescent="0.2">
      <c r="A111" s="38" t="s">
        <v>68</v>
      </c>
      <c r="B111" s="76">
        <v>3347.4</v>
      </c>
      <c r="C111" s="91"/>
      <c r="D111" s="38"/>
      <c r="E111" s="76">
        <v>3620</v>
      </c>
      <c r="F111" s="192">
        <v>108.14</v>
      </c>
      <c r="G111" s="19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  <c r="DH111" s="75"/>
      <c r="DI111" s="75"/>
      <c r="DJ111" s="75"/>
      <c r="DK111" s="75"/>
      <c r="DL111" s="75"/>
      <c r="DM111" s="75"/>
      <c r="DN111" s="75"/>
      <c r="DO111" s="75"/>
      <c r="DP111" s="75"/>
      <c r="DQ111" s="75"/>
      <c r="DR111" s="75"/>
      <c r="DS111" s="75"/>
      <c r="DT111" s="75"/>
      <c r="DU111" s="75"/>
      <c r="DV111" s="75"/>
      <c r="DW111" s="75"/>
      <c r="DX111" s="75"/>
      <c r="DY111" s="75"/>
      <c r="DZ111" s="75"/>
      <c r="EA111" s="75"/>
      <c r="EB111" s="75"/>
      <c r="EC111" s="75"/>
      <c r="ED111" s="75"/>
      <c r="EE111" s="75"/>
      <c r="EF111" s="75"/>
      <c r="EG111" s="75"/>
      <c r="EH111" s="75"/>
      <c r="EI111" s="75"/>
      <c r="EJ111" s="75"/>
      <c r="EK111" s="75"/>
      <c r="EL111" s="75"/>
      <c r="EM111" s="75"/>
      <c r="EN111" s="75"/>
      <c r="EO111" s="75"/>
      <c r="EP111" s="75"/>
      <c r="EQ111" s="75"/>
      <c r="ER111" s="75"/>
      <c r="ES111" s="75"/>
      <c r="ET111" s="75"/>
      <c r="EU111" s="75"/>
      <c r="EV111" s="75"/>
      <c r="EW111" s="75"/>
      <c r="EX111" s="75"/>
      <c r="EY111" s="75"/>
      <c r="EZ111" s="75"/>
      <c r="FA111" s="75"/>
      <c r="FB111" s="75"/>
      <c r="FC111" s="75"/>
      <c r="FD111" s="75"/>
      <c r="FE111" s="75"/>
      <c r="FF111" s="75"/>
      <c r="FG111" s="75"/>
      <c r="FH111" s="75"/>
      <c r="FI111" s="75"/>
      <c r="FJ111" s="75"/>
      <c r="FK111" s="75"/>
      <c r="FL111" s="75"/>
      <c r="FM111" s="75"/>
      <c r="FN111" s="75"/>
      <c r="FO111" s="75"/>
      <c r="FP111" s="75"/>
      <c r="FQ111" s="75"/>
      <c r="FR111" s="75"/>
      <c r="FS111" s="75"/>
      <c r="FT111" s="75"/>
      <c r="FU111" s="75"/>
      <c r="FV111" s="75"/>
      <c r="FW111" s="75"/>
      <c r="FX111" s="75"/>
      <c r="FY111" s="75"/>
      <c r="FZ111" s="75"/>
      <c r="GA111" s="75"/>
      <c r="GB111" s="75"/>
      <c r="GC111" s="75"/>
      <c r="GD111" s="75"/>
      <c r="GE111" s="75"/>
      <c r="GF111" s="75"/>
      <c r="GG111" s="75"/>
      <c r="GH111" s="75"/>
      <c r="GI111" s="75"/>
      <c r="GJ111" s="75"/>
      <c r="GK111" s="75"/>
      <c r="GL111" s="75"/>
      <c r="GM111" s="75"/>
      <c r="GN111" s="75"/>
      <c r="GO111" s="75"/>
      <c r="GP111" s="75"/>
      <c r="GQ111" s="75"/>
      <c r="GR111" s="75"/>
      <c r="GS111" s="75"/>
      <c r="GT111" s="75"/>
      <c r="GU111" s="75"/>
      <c r="GV111" s="75"/>
      <c r="GW111" s="75"/>
      <c r="GX111" s="75"/>
      <c r="GY111" s="75"/>
    </row>
    <row r="112" spans="1:207" s="78" customFormat="1" ht="12.75" x14ac:dyDescent="0.2">
      <c r="A112" s="38" t="s">
        <v>69</v>
      </c>
      <c r="B112" s="77">
        <v>297</v>
      </c>
      <c r="C112" s="91"/>
      <c r="D112" s="38"/>
      <c r="E112" s="38"/>
      <c r="F112" s="194"/>
      <c r="G112" s="19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  <c r="DE112" s="75"/>
      <c r="DF112" s="75"/>
      <c r="DG112" s="75"/>
      <c r="DH112" s="75"/>
      <c r="DI112" s="75"/>
      <c r="DJ112" s="75"/>
      <c r="DK112" s="75"/>
      <c r="DL112" s="75"/>
      <c r="DM112" s="75"/>
      <c r="DN112" s="75"/>
      <c r="DO112" s="75"/>
      <c r="DP112" s="75"/>
      <c r="DQ112" s="75"/>
      <c r="DR112" s="75"/>
      <c r="DS112" s="75"/>
      <c r="DT112" s="75"/>
      <c r="DU112" s="75"/>
      <c r="DV112" s="75"/>
      <c r="DW112" s="75"/>
      <c r="DX112" s="75"/>
      <c r="DY112" s="75"/>
      <c r="DZ112" s="75"/>
      <c r="EA112" s="75"/>
      <c r="EB112" s="75"/>
      <c r="EC112" s="75"/>
      <c r="ED112" s="75"/>
      <c r="EE112" s="75"/>
      <c r="EF112" s="75"/>
      <c r="EG112" s="75"/>
      <c r="EH112" s="75"/>
      <c r="EI112" s="75"/>
      <c r="EJ112" s="75"/>
      <c r="EK112" s="75"/>
      <c r="EL112" s="75"/>
      <c r="EM112" s="75"/>
      <c r="EN112" s="75"/>
      <c r="EO112" s="75"/>
      <c r="EP112" s="75"/>
      <c r="EQ112" s="75"/>
      <c r="ER112" s="75"/>
      <c r="ES112" s="75"/>
      <c r="ET112" s="75"/>
      <c r="EU112" s="75"/>
      <c r="EV112" s="75"/>
      <c r="EW112" s="75"/>
      <c r="EX112" s="75"/>
      <c r="EY112" s="75"/>
      <c r="EZ112" s="75"/>
      <c r="FA112" s="75"/>
      <c r="FB112" s="75"/>
      <c r="FC112" s="75"/>
      <c r="FD112" s="75"/>
      <c r="FE112" s="75"/>
      <c r="FF112" s="75"/>
      <c r="FG112" s="75"/>
      <c r="FH112" s="75"/>
      <c r="FI112" s="75"/>
      <c r="FJ112" s="75"/>
      <c r="FK112" s="75"/>
      <c r="FL112" s="75"/>
      <c r="FM112" s="75"/>
      <c r="FN112" s="75"/>
      <c r="FO112" s="75"/>
      <c r="FP112" s="75"/>
      <c r="FQ112" s="75"/>
      <c r="FR112" s="75"/>
      <c r="FS112" s="75"/>
      <c r="FT112" s="75"/>
      <c r="FU112" s="75"/>
      <c r="FV112" s="75"/>
      <c r="FW112" s="75"/>
      <c r="FX112" s="75"/>
      <c r="FY112" s="75"/>
      <c r="FZ112" s="75"/>
      <c r="GA112" s="75"/>
      <c r="GB112" s="75"/>
      <c r="GC112" s="75"/>
      <c r="GD112" s="75"/>
      <c r="GE112" s="75"/>
      <c r="GF112" s="75"/>
      <c r="GG112" s="75"/>
      <c r="GH112" s="75"/>
      <c r="GI112" s="75"/>
      <c r="GJ112" s="75"/>
      <c r="GK112" s="75"/>
      <c r="GL112" s="75"/>
      <c r="GM112" s="75"/>
      <c r="GN112" s="75"/>
      <c r="GO112" s="75"/>
      <c r="GP112" s="75"/>
      <c r="GQ112" s="75"/>
      <c r="GR112" s="75"/>
      <c r="GS112" s="75"/>
      <c r="GT112" s="75"/>
      <c r="GU112" s="75"/>
      <c r="GV112" s="75"/>
      <c r="GW112" s="75"/>
      <c r="GX112" s="75"/>
      <c r="GY112" s="75"/>
    </row>
    <row r="113" spans="1:207" s="84" customFormat="1" ht="12.75" x14ac:dyDescent="0.2">
      <c r="A113" s="44" t="s">
        <v>48</v>
      </c>
      <c r="B113" s="44"/>
      <c r="C113" s="161">
        <v>27588</v>
      </c>
      <c r="D113" s="85">
        <v>27588</v>
      </c>
      <c r="E113" s="44"/>
      <c r="F113" s="201"/>
      <c r="G113" s="202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  <c r="DH113" s="75"/>
      <c r="DI113" s="75"/>
      <c r="DJ113" s="75"/>
      <c r="DK113" s="75"/>
      <c r="DL113" s="75"/>
      <c r="DM113" s="75"/>
      <c r="DN113" s="75"/>
      <c r="DO113" s="75"/>
      <c r="DP113" s="75"/>
      <c r="DQ113" s="75"/>
      <c r="DR113" s="75"/>
      <c r="DS113" s="75"/>
      <c r="DT113" s="75"/>
      <c r="DU113" s="75"/>
      <c r="DV113" s="75"/>
      <c r="DW113" s="75"/>
      <c r="DX113" s="75"/>
      <c r="DY113" s="75"/>
      <c r="DZ113" s="75"/>
      <c r="EA113" s="75"/>
      <c r="EB113" s="75"/>
      <c r="EC113" s="75"/>
      <c r="ED113" s="75"/>
      <c r="EE113" s="75"/>
      <c r="EF113" s="75"/>
      <c r="EG113" s="75"/>
      <c r="EH113" s="75"/>
      <c r="EI113" s="75"/>
      <c r="EJ113" s="75"/>
      <c r="EK113" s="75"/>
      <c r="EL113" s="75"/>
      <c r="EM113" s="75"/>
      <c r="EN113" s="75"/>
      <c r="EO113" s="75"/>
      <c r="EP113" s="75"/>
      <c r="EQ113" s="75"/>
      <c r="ER113" s="75"/>
      <c r="ES113" s="75"/>
      <c r="ET113" s="75"/>
      <c r="EU113" s="75"/>
      <c r="EV113" s="75"/>
      <c r="EW113" s="75"/>
      <c r="EX113" s="75"/>
      <c r="EY113" s="75"/>
      <c r="EZ113" s="75"/>
      <c r="FA113" s="75"/>
      <c r="FB113" s="75"/>
      <c r="FC113" s="75"/>
      <c r="FD113" s="75"/>
      <c r="FE113" s="75"/>
      <c r="FF113" s="75"/>
      <c r="FG113" s="75"/>
      <c r="FH113" s="75"/>
      <c r="FI113" s="75"/>
      <c r="FJ113" s="75"/>
      <c r="FK113" s="75"/>
      <c r="FL113" s="75"/>
      <c r="FM113" s="75"/>
      <c r="FN113" s="75"/>
      <c r="FO113" s="75"/>
      <c r="FP113" s="75"/>
      <c r="FQ113" s="75"/>
      <c r="FR113" s="75"/>
      <c r="FS113" s="75"/>
      <c r="FT113" s="75"/>
      <c r="FU113" s="75"/>
      <c r="FV113" s="75"/>
      <c r="FW113" s="75"/>
      <c r="FX113" s="75"/>
      <c r="FY113" s="75"/>
      <c r="FZ113" s="75"/>
      <c r="GA113" s="75"/>
      <c r="GB113" s="75"/>
      <c r="GC113" s="75"/>
      <c r="GD113" s="75"/>
      <c r="GE113" s="75"/>
      <c r="GF113" s="75"/>
      <c r="GG113" s="75"/>
      <c r="GH113" s="75"/>
      <c r="GI113" s="75"/>
      <c r="GJ113" s="75"/>
      <c r="GK113" s="75"/>
      <c r="GL113" s="75"/>
      <c r="GM113" s="75"/>
      <c r="GN113" s="75"/>
      <c r="GO113" s="75"/>
      <c r="GP113" s="75"/>
      <c r="GQ113" s="75"/>
      <c r="GR113" s="75"/>
      <c r="GS113" s="75"/>
      <c r="GT113" s="75"/>
      <c r="GU113" s="75"/>
      <c r="GV113" s="75"/>
      <c r="GW113" s="75"/>
      <c r="GX113" s="75"/>
      <c r="GY113" s="75"/>
    </row>
    <row r="114" spans="1:207" s="78" customFormat="1" ht="12.75" x14ac:dyDescent="0.2">
      <c r="A114" s="38" t="s">
        <v>160</v>
      </c>
      <c r="B114" s="76">
        <v>6563.06</v>
      </c>
      <c r="C114" s="124">
        <v>27588</v>
      </c>
      <c r="D114" s="76">
        <v>27588</v>
      </c>
      <c r="E114" s="76">
        <v>11212.56</v>
      </c>
      <c r="F114" s="192">
        <v>170.84</v>
      </c>
      <c r="G114" s="193">
        <v>40.64</v>
      </c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  <c r="DE114" s="75"/>
      <c r="DF114" s="75"/>
      <c r="DG114" s="75"/>
      <c r="DH114" s="75"/>
      <c r="DI114" s="75"/>
      <c r="DJ114" s="75"/>
      <c r="DK114" s="75"/>
      <c r="DL114" s="75"/>
      <c r="DM114" s="75"/>
      <c r="DN114" s="75"/>
      <c r="DO114" s="75"/>
      <c r="DP114" s="75"/>
      <c r="DQ114" s="75"/>
      <c r="DR114" s="75"/>
      <c r="DS114" s="75"/>
      <c r="DT114" s="75"/>
      <c r="DU114" s="75"/>
      <c r="DV114" s="75"/>
      <c r="DW114" s="75"/>
      <c r="DX114" s="75"/>
      <c r="DY114" s="75"/>
      <c r="DZ114" s="75"/>
      <c r="EA114" s="75"/>
      <c r="EB114" s="75"/>
      <c r="EC114" s="75"/>
      <c r="ED114" s="75"/>
      <c r="EE114" s="75"/>
      <c r="EF114" s="75"/>
      <c r="EG114" s="75"/>
      <c r="EH114" s="75"/>
      <c r="EI114" s="75"/>
      <c r="EJ114" s="75"/>
      <c r="EK114" s="75"/>
      <c r="EL114" s="75"/>
      <c r="EM114" s="75"/>
      <c r="EN114" s="75"/>
      <c r="EO114" s="75"/>
      <c r="EP114" s="75"/>
      <c r="EQ114" s="75"/>
      <c r="ER114" s="75"/>
      <c r="ES114" s="75"/>
      <c r="ET114" s="75"/>
      <c r="EU114" s="75"/>
      <c r="EV114" s="75"/>
      <c r="EW114" s="75"/>
      <c r="EX114" s="75"/>
      <c r="EY114" s="75"/>
      <c r="EZ114" s="75"/>
      <c r="FA114" s="75"/>
      <c r="FB114" s="75"/>
      <c r="FC114" s="75"/>
      <c r="FD114" s="75"/>
      <c r="FE114" s="75"/>
      <c r="FF114" s="75"/>
      <c r="FG114" s="75"/>
      <c r="FH114" s="75"/>
      <c r="FI114" s="75"/>
      <c r="FJ114" s="75"/>
      <c r="FK114" s="75"/>
      <c r="FL114" s="75"/>
      <c r="FM114" s="75"/>
      <c r="FN114" s="75"/>
      <c r="FO114" s="75"/>
      <c r="FP114" s="75"/>
      <c r="FQ114" s="75"/>
      <c r="FR114" s="75"/>
      <c r="FS114" s="75"/>
      <c r="FT114" s="75"/>
      <c r="FU114" s="75"/>
      <c r="FV114" s="75"/>
      <c r="FW114" s="75"/>
      <c r="FX114" s="75"/>
      <c r="FY114" s="75"/>
      <c r="FZ114" s="75"/>
      <c r="GA114" s="75"/>
      <c r="GB114" s="75"/>
      <c r="GC114" s="75"/>
      <c r="GD114" s="75"/>
      <c r="GE114" s="75"/>
      <c r="GF114" s="75"/>
      <c r="GG114" s="75"/>
      <c r="GH114" s="75"/>
      <c r="GI114" s="75"/>
      <c r="GJ114" s="75"/>
      <c r="GK114" s="75"/>
      <c r="GL114" s="75"/>
      <c r="GM114" s="75"/>
      <c r="GN114" s="75"/>
      <c r="GO114" s="75"/>
      <c r="GP114" s="75"/>
      <c r="GQ114" s="75"/>
      <c r="GR114" s="75"/>
      <c r="GS114" s="75"/>
      <c r="GT114" s="75"/>
      <c r="GU114" s="75"/>
      <c r="GV114" s="75"/>
      <c r="GW114" s="75"/>
      <c r="GX114" s="75"/>
      <c r="GY114" s="75"/>
    </row>
    <row r="115" spans="1:207" s="84" customFormat="1" ht="12.75" x14ac:dyDescent="0.2">
      <c r="A115" s="44" t="s">
        <v>48</v>
      </c>
      <c r="B115" s="44"/>
      <c r="C115" s="161">
        <v>27588</v>
      </c>
      <c r="D115" s="85">
        <v>27588</v>
      </c>
      <c r="E115" s="44"/>
      <c r="F115" s="201"/>
      <c r="G115" s="202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  <c r="DE115" s="75"/>
      <c r="DF115" s="75"/>
      <c r="DG115" s="75"/>
      <c r="DH115" s="75"/>
      <c r="DI115" s="75"/>
      <c r="DJ115" s="75"/>
      <c r="DK115" s="75"/>
      <c r="DL115" s="75"/>
      <c r="DM115" s="75"/>
      <c r="DN115" s="75"/>
      <c r="DO115" s="75"/>
      <c r="DP115" s="75"/>
      <c r="DQ115" s="75"/>
      <c r="DR115" s="75"/>
      <c r="DS115" s="75"/>
      <c r="DT115" s="75"/>
      <c r="DU115" s="75"/>
      <c r="DV115" s="75"/>
      <c r="DW115" s="75"/>
      <c r="DX115" s="75"/>
      <c r="DY115" s="75"/>
      <c r="DZ115" s="75"/>
      <c r="EA115" s="75"/>
      <c r="EB115" s="75"/>
      <c r="EC115" s="75"/>
      <c r="ED115" s="75"/>
      <c r="EE115" s="75"/>
      <c r="EF115" s="75"/>
      <c r="EG115" s="75"/>
      <c r="EH115" s="75"/>
      <c r="EI115" s="75"/>
      <c r="EJ115" s="75"/>
      <c r="EK115" s="75"/>
      <c r="EL115" s="75"/>
      <c r="EM115" s="75"/>
      <c r="EN115" s="75"/>
      <c r="EO115" s="75"/>
      <c r="EP115" s="75"/>
      <c r="EQ115" s="75"/>
      <c r="ER115" s="75"/>
      <c r="ES115" s="75"/>
      <c r="ET115" s="75"/>
      <c r="EU115" s="75"/>
      <c r="EV115" s="75"/>
      <c r="EW115" s="75"/>
      <c r="EX115" s="75"/>
      <c r="EY115" s="75"/>
      <c r="EZ115" s="75"/>
      <c r="FA115" s="75"/>
      <c r="FB115" s="75"/>
      <c r="FC115" s="75"/>
      <c r="FD115" s="75"/>
      <c r="FE115" s="75"/>
      <c r="FF115" s="75"/>
      <c r="FG115" s="75"/>
      <c r="FH115" s="75"/>
      <c r="FI115" s="75"/>
      <c r="FJ115" s="75"/>
      <c r="FK115" s="75"/>
      <c r="FL115" s="75"/>
      <c r="FM115" s="75"/>
      <c r="FN115" s="75"/>
      <c r="FO115" s="75"/>
      <c r="FP115" s="75"/>
      <c r="FQ115" s="75"/>
      <c r="FR115" s="75"/>
      <c r="FS115" s="75"/>
      <c r="FT115" s="75"/>
      <c r="FU115" s="75"/>
      <c r="FV115" s="75"/>
      <c r="FW115" s="75"/>
      <c r="FX115" s="75"/>
      <c r="FY115" s="75"/>
      <c r="FZ115" s="75"/>
      <c r="GA115" s="75"/>
      <c r="GB115" s="75"/>
      <c r="GC115" s="75"/>
      <c r="GD115" s="75"/>
      <c r="GE115" s="75"/>
      <c r="GF115" s="75"/>
      <c r="GG115" s="75"/>
      <c r="GH115" s="75"/>
      <c r="GI115" s="75"/>
      <c r="GJ115" s="75"/>
      <c r="GK115" s="75"/>
      <c r="GL115" s="75"/>
      <c r="GM115" s="75"/>
      <c r="GN115" s="75"/>
      <c r="GO115" s="75"/>
      <c r="GP115" s="75"/>
      <c r="GQ115" s="75"/>
      <c r="GR115" s="75"/>
      <c r="GS115" s="75"/>
      <c r="GT115" s="75"/>
      <c r="GU115" s="75"/>
      <c r="GV115" s="75"/>
      <c r="GW115" s="75"/>
      <c r="GX115" s="75"/>
      <c r="GY115" s="75"/>
    </row>
    <row r="116" spans="1:207" s="78" customFormat="1" ht="12.75" x14ac:dyDescent="0.2">
      <c r="A116" s="38" t="s">
        <v>49</v>
      </c>
      <c r="B116" s="76">
        <v>2270.94</v>
      </c>
      <c r="C116" s="91"/>
      <c r="D116" s="38"/>
      <c r="E116" s="76">
        <v>2255.5300000000002</v>
      </c>
      <c r="F116" s="192">
        <v>99.32</v>
      </c>
      <c r="G116" s="19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  <c r="DE116" s="75"/>
      <c r="DF116" s="75"/>
      <c r="DG116" s="75"/>
      <c r="DH116" s="75"/>
      <c r="DI116" s="75"/>
      <c r="DJ116" s="75"/>
      <c r="DK116" s="75"/>
      <c r="DL116" s="75"/>
      <c r="DM116" s="75"/>
      <c r="DN116" s="75"/>
      <c r="DO116" s="75"/>
      <c r="DP116" s="75"/>
      <c r="DQ116" s="75"/>
      <c r="DR116" s="75"/>
      <c r="DS116" s="75"/>
      <c r="DT116" s="75"/>
      <c r="DU116" s="75"/>
      <c r="DV116" s="75"/>
      <c r="DW116" s="75"/>
      <c r="DX116" s="75"/>
      <c r="DY116" s="75"/>
      <c r="DZ116" s="75"/>
      <c r="EA116" s="75"/>
      <c r="EB116" s="75"/>
      <c r="EC116" s="75"/>
      <c r="ED116" s="75"/>
      <c r="EE116" s="75"/>
      <c r="EF116" s="75"/>
      <c r="EG116" s="75"/>
      <c r="EH116" s="75"/>
      <c r="EI116" s="75"/>
      <c r="EJ116" s="75"/>
      <c r="EK116" s="75"/>
      <c r="EL116" s="75"/>
      <c r="EM116" s="75"/>
      <c r="EN116" s="75"/>
      <c r="EO116" s="75"/>
      <c r="EP116" s="75"/>
      <c r="EQ116" s="75"/>
      <c r="ER116" s="75"/>
      <c r="ES116" s="75"/>
      <c r="ET116" s="75"/>
      <c r="EU116" s="75"/>
      <c r="EV116" s="75"/>
      <c r="EW116" s="75"/>
      <c r="EX116" s="75"/>
      <c r="EY116" s="75"/>
      <c r="EZ116" s="75"/>
      <c r="FA116" s="75"/>
      <c r="FB116" s="75"/>
      <c r="FC116" s="75"/>
      <c r="FD116" s="75"/>
      <c r="FE116" s="75"/>
      <c r="FF116" s="75"/>
      <c r="FG116" s="75"/>
      <c r="FH116" s="75"/>
      <c r="FI116" s="75"/>
      <c r="FJ116" s="75"/>
      <c r="FK116" s="75"/>
      <c r="FL116" s="75"/>
      <c r="FM116" s="75"/>
      <c r="FN116" s="75"/>
      <c r="FO116" s="75"/>
      <c r="FP116" s="75"/>
      <c r="FQ116" s="75"/>
      <c r="FR116" s="75"/>
      <c r="FS116" s="75"/>
      <c r="FT116" s="75"/>
      <c r="FU116" s="75"/>
      <c r="FV116" s="75"/>
      <c r="FW116" s="75"/>
      <c r="FX116" s="75"/>
      <c r="FY116" s="75"/>
      <c r="FZ116" s="75"/>
      <c r="GA116" s="75"/>
      <c r="GB116" s="75"/>
      <c r="GC116" s="75"/>
      <c r="GD116" s="75"/>
      <c r="GE116" s="75"/>
      <c r="GF116" s="75"/>
      <c r="GG116" s="75"/>
      <c r="GH116" s="75"/>
      <c r="GI116" s="75"/>
      <c r="GJ116" s="75"/>
      <c r="GK116" s="75"/>
      <c r="GL116" s="75"/>
      <c r="GM116" s="75"/>
      <c r="GN116" s="75"/>
      <c r="GO116" s="75"/>
      <c r="GP116" s="75"/>
      <c r="GQ116" s="75"/>
      <c r="GR116" s="75"/>
      <c r="GS116" s="75"/>
      <c r="GT116" s="75"/>
      <c r="GU116" s="75"/>
      <c r="GV116" s="75"/>
      <c r="GW116" s="75"/>
      <c r="GX116" s="75"/>
      <c r="GY116" s="75"/>
    </row>
    <row r="117" spans="1:207" s="78" customFormat="1" ht="12.75" x14ac:dyDescent="0.2">
      <c r="A117" s="38" t="s">
        <v>100</v>
      </c>
      <c r="B117" s="77">
        <v>231.25</v>
      </c>
      <c r="C117" s="91"/>
      <c r="D117" s="38"/>
      <c r="E117" s="38"/>
      <c r="F117" s="194"/>
      <c r="G117" s="19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  <c r="DH117" s="75"/>
      <c r="DI117" s="75"/>
      <c r="DJ117" s="75"/>
      <c r="DK117" s="75"/>
      <c r="DL117" s="75"/>
      <c r="DM117" s="75"/>
      <c r="DN117" s="75"/>
      <c r="DO117" s="75"/>
      <c r="DP117" s="75"/>
      <c r="DQ117" s="75"/>
      <c r="DR117" s="75"/>
      <c r="DS117" s="75"/>
      <c r="DT117" s="75"/>
      <c r="DU117" s="75"/>
      <c r="DV117" s="75"/>
      <c r="DW117" s="75"/>
      <c r="DX117" s="75"/>
      <c r="DY117" s="75"/>
      <c r="DZ117" s="75"/>
      <c r="EA117" s="75"/>
      <c r="EB117" s="75"/>
      <c r="EC117" s="75"/>
      <c r="ED117" s="75"/>
      <c r="EE117" s="75"/>
      <c r="EF117" s="75"/>
      <c r="EG117" s="75"/>
      <c r="EH117" s="75"/>
      <c r="EI117" s="75"/>
      <c r="EJ117" s="75"/>
      <c r="EK117" s="75"/>
      <c r="EL117" s="75"/>
      <c r="EM117" s="75"/>
      <c r="EN117" s="75"/>
      <c r="EO117" s="75"/>
      <c r="EP117" s="75"/>
      <c r="EQ117" s="75"/>
      <c r="ER117" s="75"/>
      <c r="ES117" s="75"/>
      <c r="ET117" s="75"/>
      <c r="EU117" s="75"/>
      <c r="EV117" s="75"/>
      <c r="EW117" s="75"/>
      <c r="EX117" s="75"/>
      <c r="EY117" s="75"/>
      <c r="EZ117" s="75"/>
      <c r="FA117" s="75"/>
      <c r="FB117" s="75"/>
      <c r="FC117" s="75"/>
      <c r="FD117" s="75"/>
      <c r="FE117" s="75"/>
      <c r="FF117" s="75"/>
      <c r="FG117" s="75"/>
      <c r="FH117" s="75"/>
      <c r="FI117" s="75"/>
      <c r="FJ117" s="75"/>
      <c r="FK117" s="75"/>
      <c r="FL117" s="75"/>
      <c r="FM117" s="75"/>
      <c r="FN117" s="75"/>
      <c r="FO117" s="75"/>
      <c r="FP117" s="75"/>
      <c r="FQ117" s="75"/>
      <c r="FR117" s="75"/>
      <c r="FS117" s="75"/>
      <c r="FT117" s="75"/>
      <c r="FU117" s="75"/>
      <c r="FV117" s="75"/>
      <c r="FW117" s="75"/>
      <c r="FX117" s="75"/>
      <c r="FY117" s="75"/>
      <c r="FZ117" s="75"/>
      <c r="GA117" s="75"/>
      <c r="GB117" s="75"/>
      <c r="GC117" s="75"/>
      <c r="GD117" s="75"/>
      <c r="GE117" s="75"/>
      <c r="GF117" s="75"/>
      <c r="GG117" s="75"/>
      <c r="GH117" s="75"/>
      <c r="GI117" s="75"/>
      <c r="GJ117" s="75"/>
      <c r="GK117" s="75"/>
      <c r="GL117" s="75"/>
      <c r="GM117" s="75"/>
      <c r="GN117" s="75"/>
      <c r="GO117" s="75"/>
      <c r="GP117" s="75"/>
      <c r="GQ117" s="75"/>
      <c r="GR117" s="75"/>
      <c r="GS117" s="75"/>
      <c r="GT117" s="75"/>
      <c r="GU117" s="75"/>
      <c r="GV117" s="75"/>
      <c r="GW117" s="75"/>
      <c r="GX117" s="75"/>
      <c r="GY117" s="75"/>
    </row>
    <row r="118" spans="1:207" s="78" customFormat="1" ht="12.75" x14ac:dyDescent="0.2">
      <c r="A118" s="38" t="s">
        <v>50</v>
      </c>
      <c r="B118" s="76">
        <v>3923.51</v>
      </c>
      <c r="C118" s="91"/>
      <c r="D118" s="38"/>
      <c r="E118" s="76">
        <v>6401.02</v>
      </c>
      <c r="F118" s="192">
        <v>163.15</v>
      </c>
      <c r="G118" s="19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  <c r="DE118" s="75"/>
      <c r="DF118" s="75"/>
      <c r="DG118" s="75"/>
      <c r="DH118" s="75"/>
      <c r="DI118" s="75"/>
      <c r="DJ118" s="75"/>
      <c r="DK118" s="75"/>
      <c r="DL118" s="75"/>
      <c r="DM118" s="75"/>
      <c r="DN118" s="75"/>
      <c r="DO118" s="75"/>
      <c r="DP118" s="75"/>
      <c r="DQ118" s="75"/>
      <c r="DR118" s="75"/>
      <c r="DS118" s="75"/>
      <c r="DT118" s="75"/>
      <c r="DU118" s="75"/>
      <c r="DV118" s="75"/>
      <c r="DW118" s="75"/>
      <c r="DX118" s="75"/>
      <c r="DY118" s="75"/>
      <c r="DZ118" s="75"/>
      <c r="EA118" s="75"/>
      <c r="EB118" s="75"/>
      <c r="EC118" s="75"/>
      <c r="ED118" s="75"/>
      <c r="EE118" s="75"/>
      <c r="EF118" s="75"/>
      <c r="EG118" s="75"/>
      <c r="EH118" s="75"/>
      <c r="EI118" s="75"/>
      <c r="EJ118" s="75"/>
      <c r="EK118" s="75"/>
      <c r="EL118" s="75"/>
      <c r="EM118" s="75"/>
      <c r="EN118" s="75"/>
      <c r="EO118" s="75"/>
      <c r="EP118" s="75"/>
      <c r="EQ118" s="75"/>
      <c r="ER118" s="75"/>
      <c r="ES118" s="75"/>
      <c r="ET118" s="75"/>
      <c r="EU118" s="75"/>
      <c r="EV118" s="75"/>
      <c r="EW118" s="75"/>
      <c r="EX118" s="75"/>
      <c r="EY118" s="75"/>
      <c r="EZ118" s="75"/>
      <c r="FA118" s="75"/>
      <c r="FB118" s="75"/>
      <c r="FC118" s="75"/>
      <c r="FD118" s="75"/>
      <c r="FE118" s="75"/>
      <c r="FF118" s="75"/>
      <c r="FG118" s="75"/>
      <c r="FH118" s="75"/>
      <c r="FI118" s="75"/>
      <c r="FJ118" s="75"/>
      <c r="FK118" s="75"/>
      <c r="FL118" s="75"/>
      <c r="FM118" s="75"/>
      <c r="FN118" s="75"/>
      <c r="FO118" s="75"/>
      <c r="FP118" s="75"/>
      <c r="FQ118" s="75"/>
      <c r="FR118" s="75"/>
      <c r="FS118" s="75"/>
      <c r="FT118" s="75"/>
      <c r="FU118" s="75"/>
      <c r="FV118" s="75"/>
      <c r="FW118" s="75"/>
      <c r="FX118" s="75"/>
      <c r="FY118" s="75"/>
      <c r="FZ118" s="75"/>
      <c r="GA118" s="75"/>
      <c r="GB118" s="75"/>
      <c r="GC118" s="75"/>
      <c r="GD118" s="75"/>
      <c r="GE118" s="75"/>
      <c r="GF118" s="75"/>
      <c r="GG118" s="75"/>
      <c r="GH118" s="75"/>
      <c r="GI118" s="75"/>
      <c r="GJ118" s="75"/>
      <c r="GK118" s="75"/>
      <c r="GL118" s="75"/>
      <c r="GM118" s="75"/>
      <c r="GN118" s="75"/>
      <c r="GO118" s="75"/>
      <c r="GP118" s="75"/>
      <c r="GQ118" s="75"/>
      <c r="GR118" s="75"/>
      <c r="GS118" s="75"/>
      <c r="GT118" s="75"/>
      <c r="GU118" s="75"/>
      <c r="GV118" s="75"/>
      <c r="GW118" s="75"/>
      <c r="GX118" s="75"/>
      <c r="GY118" s="75"/>
    </row>
    <row r="119" spans="1:207" s="78" customFormat="1" ht="25.5" x14ac:dyDescent="0.2">
      <c r="A119" s="38" t="s">
        <v>51</v>
      </c>
      <c r="B119" s="77">
        <v>17.829999999999998</v>
      </c>
      <c r="C119" s="91"/>
      <c r="D119" s="38"/>
      <c r="E119" s="38"/>
      <c r="F119" s="194"/>
      <c r="G119" s="19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  <c r="DE119" s="75"/>
      <c r="DF119" s="75"/>
      <c r="DG119" s="75"/>
      <c r="DH119" s="75"/>
      <c r="DI119" s="75"/>
      <c r="DJ119" s="75"/>
      <c r="DK119" s="75"/>
      <c r="DL119" s="75"/>
      <c r="DM119" s="75"/>
      <c r="DN119" s="75"/>
      <c r="DO119" s="75"/>
      <c r="DP119" s="75"/>
      <c r="DQ119" s="75"/>
      <c r="DR119" s="75"/>
      <c r="DS119" s="75"/>
      <c r="DT119" s="75"/>
      <c r="DU119" s="75"/>
      <c r="DV119" s="75"/>
      <c r="DW119" s="75"/>
      <c r="DX119" s="75"/>
      <c r="DY119" s="75"/>
      <c r="DZ119" s="75"/>
      <c r="EA119" s="75"/>
      <c r="EB119" s="75"/>
      <c r="EC119" s="75"/>
      <c r="ED119" s="75"/>
      <c r="EE119" s="75"/>
      <c r="EF119" s="75"/>
      <c r="EG119" s="75"/>
      <c r="EH119" s="75"/>
      <c r="EI119" s="75"/>
      <c r="EJ119" s="75"/>
      <c r="EK119" s="75"/>
      <c r="EL119" s="75"/>
      <c r="EM119" s="75"/>
      <c r="EN119" s="75"/>
      <c r="EO119" s="75"/>
      <c r="EP119" s="75"/>
      <c r="EQ119" s="75"/>
      <c r="ER119" s="75"/>
      <c r="ES119" s="75"/>
      <c r="ET119" s="75"/>
      <c r="EU119" s="75"/>
      <c r="EV119" s="75"/>
      <c r="EW119" s="75"/>
      <c r="EX119" s="75"/>
      <c r="EY119" s="75"/>
      <c r="EZ119" s="75"/>
      <c r="FA119" s="75"/>
      <c r="FB119" s="75"/>
      <c r="FC119" s="75"/>
      <c r="FD119" s="75"/>
      <c r="FE119" s="75"/>
      <c r="FF119" s="75"/>
      <c r="FG119" s="75"/>
      <c r="FH119" s="75"/>
      <c r="FI119" s="75"/>
      <c r="FJ119" s="75"/>
      <c r="FK119" s="75"/>
      <c r="FL119" s="75"/>
      <c r="FM119" s="75"/>
      <c r="FN119" s="75"/>
      <c r="FO119" s="75"/>
      <c r="FP119" s="75"/>
      <c r="FQ119" s="75"/>
      <c r="FR119" s="75"/>
      <c r="FS119" s="75"/>
      <c r="FT119" s="75"/>
      <c r="FU119" s="75"/>
      <c r="FV119" s="75"/>
      <c r="FW119" s="75"/>
      <c r="FX119" s="75"/>
      <c r="FY119" s="75"/>
      <c r="FZ119" s="75"/>
      <c r="GA119" s="75"/>
      <c r="GB119" s="75"/>
      <c r="GC119" s="75"/>
      <c r="GD119" s="75"/>
      <c r="GE119" s="75"/>
      <c r="GF119" s="75"/>
      <c r="GG119" s="75"/>
      <c r="GH119" s="75"/>
      <c r="GI119" s="75"/>
      <c r="GJ119" s="75"/>
      <c r="GK119" s="75"/>
      <c r="GL119" s="75"/>
      <c r="GM119" s="75"/>
      <c r="GN119" s="75"/>
      <c r="GO119" s="75"/>
      <c r="GP119" s="75"/>
      <c r="GQ119" s="75"/>
      <c r="GR119" s="75"/>
      <c r="GS119" s="75"/>
      <c r="GT119" s="75"/>
      <c r="GU119" s="75"/>
      <c r="GV119" s="75"/>
      <c r="GW119" s="75"/>
      <c r="GX119" s="75"/>
      <c r="GY119" s="75"/>
    </row>
    <row r="120" spans="1:207" s="78" customFormat="1" ht="12.75" x14ac:dyDescent="0.2">
      <c r="A120" s="38" t="s">
        <v>52</v>
      </c>
      <c r="B120" s="38"/>
      <c r="C120" s="91"/>
      <c r="D120" s="38"/>
      <c r="E120" s="76">
        <v>2241.87</v>
      </c>
      <c r="F120" s="194"/>
      <c r="G120" s="19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  <c r="DE120" s="75"/>
      <c r="DF120" s="75"/>
      <c r="DG120" s="75"/>
      <c r="DH120" s="75"/>
      <c r="DI120" s="75"/>
      <c r="DJ120" s="75"/>
      <c r="DK120" s="75"/>
      <c r="DL120" s="75"/>
      <c r="DM120" s="75"/>
      <c r="DN120" s="75"/>
      <c r="DO120" s="75"/>
      <c r="DP120" s="75"/>
      <c r="DQ120" s="75"/>
      <c r="DR120" s="75"/>
      <c r="DS120" s="75"/>
      <c r="DT120" s="75"/>
      <c r="DU120" s="75"/>
      <c r="DV120" s="75"/>
      <c r="DW120" s="75"/>
      <c r="DX120" s="75"/>
      <c r="DY120" s="75"/>
      <c r="DZ120" s="75"/>
      <c r="EA120" s="75"/>
      <c r="EB120" s="75"/>
      <c r="EC120" s="75"/>
      <c r="ED120" s="75"/>
      <c r="EE120" s="75"/>
      <c r="EF120" s="75"/>
      <c r="EG120" s="75"/>
      <c r="EH120" s="75"/>
      <c r="EI120" s="75"/>
      <c r="EJ120" s="75"/>
      <c r="EK120" s="75"/>
      <c r="EL120" s="75"/>
      <c r="EM120" s="75"/>
      <c r="EN120" s="75"/>
      <c r="EO120" s="75"/>
      <c r="EP120" s="75"/>
      <c r="EQ120" s="75"/>
      <c r="ER120" s="75"/>
      <c r="ES120" s="75"/>
      <c r="ET120" s="75"/>
      <c r="EU120" s="75"/>
      <c r="EV120" s="75"/>
      <c r="EW120" s="75"/>
      <c r="EX120" s="75"/>
      <c r="EY120" s="75"/>
      <c r="EZ120" s="75"/>
      <c r="FA120" s="75"/>
      <c r="FB120" s="75"/>
      <c r="FC120" s="75"/>
      <c r="FD120" s="75"/>
      <c r="FE120" s="75"/>
      <c r="FF120" s="75"/>
      <c r="FG120" s="75"/>
      <c r="FH120" s="75"/>
      <c r="FI120" s="75"/>
      <c r="FJ120" s="75"/>
      <c r="FK120" s="75"/>
      <c r="FL120" s="75"/>
      <c r="FM120" s="75"/>
      <c r="FN120" s="75"/>
      <c r="FO120" s="75"/>
      <c r="FP120" s="75"/>
      <c r="FQ120" s="75"/>
      <c r="FR120" s="75"/>
      <c r="FS120" s="75"/>
      <c r="FT120" s="75"/>
      <c r="FU120" s="75"/>
      <c r="FV120" s="75"/>
      <c r="FW120" s="75"/>
      <c r="FX120" s="75"/>
      <c r="FY120" s="75"/>
      <c r="FZ120" s="75"/>
      <c r="GA120" s="75"/>
      <c r="GB120" s="75"/>
      <c r="GC120" s="75"/>
      <c r="GD120" s="75"/>
      <c r="GE120" s="75"/>
      <c r="GF120" s="75"/>
      <c r="GG120" s="75"/>
      <c r="GH120" s="75"/>
      <c r="GI120" s="75"/>
      <c r="GJ120" s="75"/>
      <c r="GK120" s="75"/>
      <c r="GL120" s="75"/>
      <c r="GM120" s="75"/>
      <c r="GN120" s="75"/>
      <c r="GO120" s="75"/>
      <c r="GP120" s="75"/>
      <c r="GQ120" s="75"/>
      <c r="GR120" s="75"/>
      <c r="GS120" s="75"/>
      <c r="GT120" s="75"/>
      <c r="GU120" s="75"/>
      <c r="GV120" s="75"/>
      <c r="GW120" s="75"/>
      <c r="GX120" s="75"/>
      <c r="GY120" s="75"/>
    </row>
    <row r="121" spans="1:207" s="78" customFormat="1" ht="12.75" x14ac:dyDescent="0.2">
      <c r="A121" s="38" t="s">
        <v>70</v>
      </c>
      <c r="B121" s="77">
        <v>119.53</v>
      </c>
      <c r="C121" s="91"/>
      <c r="D121" s="38"/>
      <c r="E121" s="77">
        <v>314.14</v>
      </c>
      <c r="F121" s="192">
        <v>262.81</v>
      </c>
      <c r="G121" s="19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  <c r="DE121" s="75"/>
      <c r="DF121" s="75"/>
      <c r="DG121" s="75"/>
      <c r="DH121" s="75"/>
      <c r="DI121" s="75"/>
      <c r="DJ121" s="75"/>
      <c r="DK121" s="75"/>
      <c r="DL121" s="75"/>
      <c r="DM121" s="75"/>
      <c r="DN121" s="75"/>
      <c r="DO121" s="75"/>
      <c r="DP121" s="75"/>
      <c r="DQ121" s="75"/>
      <c r="DR121" s="75"/>
      <c r="DS121" s="75"/>
      <c r="DT121" s="75"/>
      <c r="DU121" s="75"/>
      <c r="DV121" s="75"/>
      <c r="DW121" s="75"/>
      <c r="DX121" s="75"/>
      <c r="DY121" s="75"/>
      <c r="DZ121" s="75"/>
      <c r="EA121" s="75"/>
      <c r="EB121" s="75"/>
      <c r="EC121" s="75"/>
      <c r="ED121" s="75"/>
      <c r="EE121" s="75"/>
      <c r="EF121" s="75"/>
      <c r="EG121" s="75"/>
      <c r="EH121" s="75"/>
      <c r="EI121" s="75"/>
      <c r="EJ121" s="75"/>
      <c r="EK121" s="75"/>
      <c r="EL121" s="75"/>
      <c r="EM121" s="75"/>
      <c r="EN121" s="75"/>
      <c r="EO121" s="75"/>
      <c r="EP121" s="75"/>
      <c r="EQ121" s="75"/>
      <c r="ER121" s="75"/>
      <c r="ES121" s="75"/>
      <c r="ET121" s="75"/>
      <c r="EU121" s="75"/>
      <c r="EV121" s="75"/>
      <c r="EW121" s="75"/>
      <c r="EX121" s="75"/>
      <c r="EY121" s="75"/>
      <c r="EZ121" s="75"/>
      <c r="FA121" s="75"/>
      <c r="FB121" s="75"/>
      <c r="FC121" s="75"/>
      <c r="FD121" s="75"/>
      <c r="FE121" s="75"/>
      <c r="FF121" s="75"/>
      <c r="FG121" s="75"/>
      <c r="FH121" s="75"/>
      <c r="FI121" s="75"/>
      <c r="FJ121" s="75"/>
      <c r="FK121" s="75"/>
      <c r="FL121" s="75"/>
      <c r="FM121" s="75"/>
      <c r="FN121" s="75"/>
      <c r="FO121" s="75"/>
      <c r="FP121" s="75"/>
      <c r="FQ121" s="75"/>
      <c r="FR121" s="75"/>
      <c r="FS121" s="75"/>
      <c r="FT121" s="75"/>
      <c r="FU121" s="75"/>
      <c r="FV121" s="75"/>
      <c r="FW121" s="75"/>
      <c r="FX121" s="75"/>
      <c r="FY121" s="75"/>
      <c r="FZ121" s="75"/>
      <c r="GA121" s="75"/>
      <c r="GB121" s="75"/>
      <c r="GC121" s="75"/>
      <c r="GD121" s="75"/>
      <c r="GE121" s="75"/>
      <c r="GF121" s="75"/>
      <c r="GG121" s="75"/>
      <c r="GH121" s="75"/>
      <c r="GI121" s="75"/>
      <c r="GJ121" s="75"/>
      <c r="GK121" s="75"/>
      <c r="GL121" s="75"/>
      <c r="GM121" s="75"/>
      <c r="GN121" s="75"/>
      <c r="GO121" s="75"/>
      <c r="GP121" s="75"/>
      <c r="GQ121" s="75"/>
      <c r="GR121" s="75"/>
      <c r="GS121" s="75"/>
      <c r="GT121" s="75"/>
      <c r="GU121" s="75"/>
      <c r="GV121" s="75"/>
      <c r="GW121" s="75"/>
      <c r="GX121" s="75"/>
      <c r="GY121" s="75"/>
    </row>
    <row r="122" spans="1:207" s="84" customFormat="1" ht="12.75" x14ac:dyDescent="0.2">
      <c r="A122" s="44" t="s">
        <v>35</v>
      </c>
      <c r="B122" s="44"/>
      <c r="C122" s="161">
        <v>107600</v>
      </c>
      <c r="D122" s="85">
        <v>108810</v>
      </c>
      <c r="E122" s="44"/>
      <c r="F122" s="201"/>
      <c r="G122" s="202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  <c r="DE122" s="75"/>
      <c r="DF122" s="75"/>
      <c r="DG122" s="75"/>
      <c r="DH122" s="75"/>
      <c r="DI122" s="75"/>
      <c r="DJ122" s="75"/>
      <c r="DK122" s="75"/>
      <c r="DL122" s="75"/>
      <c r="DM122" s="75"/>
      <c r="DN122" s="75"/>
      <c r="DO122" s="75"/>
      <c r="DP122" s="75"/>
      <c r="DQ122" s="75"/>
      <c r="DR122" s="75"/>
      <c r="DS122" s="75"/>
      <c r="DT122" s="75"/>
      <c r="DU122" s="75"/>
      <c r="DV122" s="75"/>
      <c r="DW122" s="75"/>
      <c r="DX122" s="75"/>
      <c r="DY122" s="75"/>
      <c r="DZ122" s="75"/>
      <c r="EA122" s="75"/>
      <c r="EB122" s="75"/>
      <c r="EC122" s="75"/>
      <c r="ED122" s="75"/>
      <c r="EE122" s="75"/>
      <c r="EF122" s="75"/>
      <c r="EG122" s="75"/>
      <c r="EH122" s="75"/>
      <c r="EI122" s="75"/>
      <c r="EJ122" s="75"/>
      <c r="EK122" s="75"/>
      <c r="EL122" s="75"/>
      <c r="EM122" s="75"/>
      <c r="EN122" s="75"/>
      <c r="EO122" s="75"/>
      <c r="EP122" s="75"/>
      <c r="EQ122" s="75"/>
      <c r="ER122" s="75"/>
      <c r="ES122" s="75"/>
      <c r="ET122" s="75"/>
      <c r="EU122" s="75"/>
      <c r="EV122" s="75"/>
      <c r="EW122" s="75"/>
      <c r="EX122" s="75"/>
      <c r="EY122" s="75"/>
      <c r="EZ122" s="75"/>
      <c r="FA122" s="75"/>
      <c r="FB122" s="75"/>
      <c r="FC122" s="75"/>
      <c r="FD122" s="75"/>
      <c r="FE122" s="75"/>
      <c r="FF122" s="75"/>
      <c r="FG122" s="75"/>
      <c r="FH122" s="75"/>
      <c r="FI122" s="75"/>
      <c r="FJ122" s="75"/>
      <c r="FK122" s="75"/>
      <c r="FL122" s="75"/>
      <c r="FM122" s="75"/>
      <c r="FN122" s="75"/>
      <c r="FO122" s="75"/>
      <c r="FP122" s="75"/>
      <c r="FQ122" s="75"/>
      <c r="FR122" s="75"/>
      <c r="FS122" s="75"/>
      <c r="FT122" s="75"/>
      <c r="FU122" s="75"/>
      <c r="FV122" s="75"/>
      <c r="FW122" s="75"/>
      <c r="FX122" s="75"/>
      <c r="FY122" s="75"/>
      <c r="FZ122" s="75"/>
      <c r="GA122" s="75"/>
      <c r="GB122" s="75"/>
      <c r="GC122" s="75"/>
      <c r="GD122" s="75"/>
      <c r="GE122" s="75"/>
      <c r="GF122" s="75"/>
      <c r="GG122" s="75"/>
      <c r="GH122" s="75"/>
      <c r="GI122" s="75"/>
      <c r="GJ122" s="75"/>
      <c r="GK122" s="75"/>
      <c r="GL122" s="75"/>
      <c r="GM122" s="75"/>
      <c r="GN122" s="75"/>
      <c r="GO122" s="75"/>
      <c r="GP122" s="75"/>
      <c r="GQ122" s="75"/>
      <c r="GR122" s="75"/>
      <c r="GS122" s="75"/>
      <c r="GT122" s="75"/>
      <c r="GU122" s="75"/>
      <c r="GV122" s="75"/>
      <c r="GW122" s="75"/>
      <c r="GX122" s="75"/>
      <c r="GY122" s="75"/>
    </row>
    <row r="123" spans="1:207" s="78" customFormat="1" ht="12.75" x14ac:dyDescent="0.2">
      <c r="A123" s="38" t="s">
        <v>161</v>
      </c>
      <c r="B123" s="76">
        <v>31737.96</v>
      </c>
      <c r="C123" s="124">
        <v>107600</v>
      </c>
      <c r="D123" s="76">
        <v>108810</v>
      </c>
      <c r="E123" s="76">
        <v>77580.22</v>
      </c>
      <c r="F123" s="192">
        <v>244.44</v>
      </c>
      <c r="G123" s="193">
        <v>71.3</v>
      </c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  <c r="DE123" s="75"/>
      <c r="DF123" s="75"/>
      <c r="DG123" s="75"/>
      <c r="DH123" s="75"/>
      <c r="DI123" s="75"/>
      <c r="DJ123" s="75"/>
      <c r="DK123" s="75"/>
      <c r="DL123" s="75"/>
      <c r="DM123" s="75"/>
      <c r="DN123" s="75"/>
      <c r="DO123" s="75"/>
      <c r="DP123" s="75"/>
      <c r="DQ123" s="75"/>
      <c r="DR123" s="75"/>
      <c r="DS123" s="75"/>
      <c r="DT123" s="75"/>
      <c r="DU123" s="75"/>
      <c r="DV123" s="75"/>
      <c r="DW123" s="75"/>
      <c r="DX123" s="75"/>
      <c r="DY123" s="75"/>
      <c r="DZ123" s="75"/>
      <c r="EA123" s="75"/>
      <c r="EB123" s="75"/>
      <c r="EC123" s="75"/>
      <c r="ED123" s="75"/>
      <c r="EE123" s="75"/>
      <c r="EF123" s="75"/>
      <c r="EG123" s="75"/>
      <c r="EH123" s="75"/>
      <c r="EI123" s="75"/>
      <c r="EJ123" s="75"/>
      <c r="EK123" s="75"/>
      <c r="EL123" s="75"/>
      <c r="EM123" s="75"/>
      <c r="EN123" s="75"/>
      <c r="EO123" s="75"/>
      <c r="EP123" s="75"/>
      <c r="EQ123" s="75"/>
      <c r="ER123" s="75"/>
      <c r="ES123" s="75"/>
      <c r="ET123" s="75"/>
      <c r="EU123" s="75"/>
      <c r="EV123" s="75"/>
      <c r="EW123" s="75"/>
      <c r="EX123" s="75"/>
      <c r="EY123" s="75"/>
      <c r="EZ123" s="75"/>
      <c r="FA123" s="75"/>
      <c r="FB123" s="75"/>
      <c r="FC123" s="75"/>
      <c r="FD123" s="75"/>
      <c r="FE123" s="75"/>
      <c r="FF123" s="75"/>
      <c r="FG123" s="75"/>
      <c r="FH123" s="75"/>
      <c r="FI123" s="75"/>
      <c r="FJ123" s="75"/>
      <c r="FK123" s="75"/>
      <c r="FL123" s="75"/>
      <c r="FM123" s="75"/>
      <c r="FN123" s="75"/>
      <c r="FO123" s="75"/>
      <c r="FP123" s="75"/>
      <c r="FQ123" s="75"/>
      <c r="FR123" s="75"/>
      <c r="FS123" s="75"/>
      <c r="FT123" s="75"/>
      <c r="FU123" s="75"/>
      <c r="FV123" s="75"/>
      <c r="FW123" s="75"/>
      <c r="FX123" s="75"/>
      <c r="FY123" s="75"/>
      <c r="FZ123" s="75"/>
      <c r="GA123" s="75"/>
      <c r="GB123" s="75"/>
      <c r="GC123" s="75"/>
      <c r="GD123" s="75"/>
      <c r="GE123" s="75"/>
      <c r="GF123" s="75"/>
      <c r="GG123" s="75"/>
      <c r="GH123" s="75"/>
      <c r="GI123" s="75"/>
      <c r="GJ123" s="75"/>
      <c r="GK123" s="75"/>
      <c r="GL123" s="75"/>
      <c r="GM123" s="75"/>
      <c r="GN123" s="75"/>
      <c r="GO123" s="75"/>
      <c r="GP123" s="75"/>
      <c r="GQ123" s="75"/>
      <c r="GR123" s="75"/>
      <c r="GS123" s="75"/>
      <c r="GT123" s="75"/>
      <c r="GU123" s="75"/>
      <c r="GV123" s="75"/>
      <c r="GW123" s="75"/>
      <c r="GX123" s="75"/>
      <c r="GY123" s="75"/>
    </row>
    <row r="124" spans="1:207" s="84" customFormat="1" ht="12.75" x14ac:dyDescent="0.2">
      <c r="A124" s="44" t="s">
        <v>35</v>
      </c>
      <c r="B124" s="44"/>
      <c r="C124" s="161">
        <v>107600</v>
      </c>
      <c r="D124" s="85">
        <v>108810</v>
      </c>
      <c r="E124" s="44"/>
      <c r="F124" s="201"/>
      <c r="G124" s="20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  <c r="DE124" s="75"/>
      <c r="DF124" s="75"/>
      <c r="DG124" s="75"/>
      <c r="DH124" s="75"/>
      <c r="DI124" s="75"/>
      <c r="DJ124" s="75"/>
      <c r="DK124" s="75"/>
      <c r="DL124" s="75"/>
      <c r="DM124" s="75"/>
      <c r="DN124" s="75"/>
      <c r="DO124" s="75"/>
      <c r="DP124" s="75"/>
      <c r="DQ124" s="75"/>
      <c r="DR124" s="75"/>
      <c r="DS124" s="75"/>
      <c r="DT124" s="75"/>
      <c r="DU124" s="75"/>
      <c r="DV124" s="75"/>
      <c r="DW124" s="75"/>
      <c r="DX124" s="75"/>
      <c r="DY124" s="75"/>
      <c r="DZ124" s="75"/>
      <c r="EA124" s="75"/>
      <c r="EB124" s="75"/>
      <c r="EC124" s="75"/>
      <c r="ED124" s="75"/>
      <c r="EE124" s="75"/>
      <c r="EF124" s="75"/>
      <c r="EG124" s="75"/>
      <c r="EH124" s="75"/>
      <c r="EI124" s="75"/>
      <c r="EJ124" s="75"/>
      <c r="EK124" s="75"/>
      <c r="EL124" s="75"/>
      <c r="EM124" s="75"/>
      <c r="EN124" s="75"/>
      <c r="EO124" s="75"/>
      <c r="EP124" s="75"/>
      <c r="EQ124" s="75"/>
      <c r="ER124" s="75"/>
      <c r="ES124" s="75"/>
      <c r="ET124" s="75"/>
      <c r="EU124" s="75"/>
      <c r="EV124" s="75"/>
      <c r="EW124" s="75"/>
      <c r="EX124" s="75"/>
      <c r="EY124" s="75"/>
      <c r="EZ124" s="75"/>
      <c r="FA124" s="75"/>
      <c r="FB124" s="75"/>
      <c r="FC124" s="75"/>
      <c r="FD124" s="75"/>
      <c r="FE124" s="75"/>
      <c r="FF124" s="75"/>
      <c r="FG124" s="75"/>
      <c r="FH124" s="75"/>
      <c r="FI124" s="75"/>
      <c r="FJ124" s="75"/>
      <c r="FK124" s="75"/>
      <c r="FL124" s="75"/>
      <c r="FM124" s="75"/>
      <c r="FN124" s="75"/>
      <c r="FO124" s="75"/>
      <c r="FP124" s="75"/>
      <c r="FQ124" s="75"/>
      <c r="FR124" s="75"/>
      <c r="FS124" s="75"/>
      <c r="FT124" s="75"/>
      <c r="FU124" s="75"/>
      <c r="FV124" s="75"/>
      <c r="FW124" s="75"/>
      <c r="FX124" s="75"/>
      <c r="FY124" s="75"/>
      <c r="FZ124" s="75"/>
      <c r="GA124" s="75"/>
      <c r="GB124" s="75"/>
      <c r="GC124" s="75"/>
      <c r="GD124" s="75"/>
      <c r="GE124" s="75"/>
      <c r="GF124" s="75"/>
      <c r="GG124" s="75"/>
      <c r="GH124" s="75"/>
      <c r="GI124" s="75"/>
      <c r="GJ124" s="75"/>
      <c r="GK124" s="75"/>
      <c r="GL124" s="75"/>
      <c r="GM124" s="75"/>
      <c r="GN124" s="75"/>
      <c r="GO124" s="75"/>
      <c r="GP124" s="75"/>
      <c r="GQ124" s="75"/>
      <c r="GR124" s="75"/>
      <c r="GS124" s="75"/>
      <c r="GT124" s="75"/>
      <c r="GU124" s="75"/>
      <c r="GV124" s="75"/>
      <c r="GW124" s="75"/>
      <c r="GX124" s="75"/>
      <c r="GY124" s="75"/>
    </row>
    <row r="125" spans="1:207" s="78" customFormat="1" ht="12.75" x14ac:dyDescent="0.2">
      <c r="A125" s="38" t="s">
        <v>53</v>
      </c>
      <c r="B125" s="76">
        <v>1024.3499999999999</v>
      </c>
      <c r="C125" s="91"/>
      <c r="D125" s="38"/>
      <c r="E125" s="76">
        <v>1181.4100000000001</v>
      </c>
      <c r="F125" s="192">
        <v>115.33</v>
      </c>
      <c r="G125" s="19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  <c r="DE125" s="75"/>
      <c r="DF125" s="75"/>
      <c r="DG125" s="75"/>
      <c r="DH125" s="75"/>
      <c r="DI125" s="75"/>
      <c r="DJ125" s="75"/>
      <c r="DK125" s="75"/>
      <c r="DL125" s="75"/>
      <c r="DM125" s="75"/>
      <c r="DN125" s="75"/>
      <c r="DO125" s="75"/>
      <c r="DP125" s="75"/>
      <c r="DQ125" s="75"/>
      <c r="DR125" s="75"/>
      <c r="DS125" s="75"/>
      <c r="DT125" s="75"/>
      <c r="DU125" s="75"/>
      <c r="DV125" s="75"/>
      <c r="DW125" s="75"/>
      <c r="DX125" s="75"/>
      <c r="DY125" s="75"/>
      <c r="DZ125" s="75"/>
      <c r="EA125" s="75"/>
      <c r="EB125" s="75"/>
      <c r="EC125" s="75"/>
      <c r="ED125" s="75"/>
      <c r="EE125" s="75"/>
      <c r="EF125" s="75"/>
      <c r="EG125" s="75"/>
      <c r="EH125" s="75"/>
      <c r="EI125" s="75"/>
      <c r="EJ125" s="75"/>
      <c r="EK125" s="75"/>
      <c r="EL125" s="75"/>
      <c r="EM125" s="75"/>
      <c r="EN125" s="75"/>
      <c r="EO125" s="75"/>
      <c r="EP125" s="75"/>
      <c r="EQ125" s="75"/>
      <c r="ER125" s="75"/>
      <c r="ES125" s="75"/>
      <c r="ET125" s="75"/>
      <c r="EU125" s="75"/>
      <c r="EV125" s="75"/>
      <c r="EW125" s="75"/>
      <c r="EX125" s="75"/>
      <c r="EY125" s="75"/>
      <c r="EZ125" s="75"/>
      <c r="FA125" s="75"/>
      <c r="FB125" s="75"/>
      <c r="FC125" s="75"/>
      <c r="FD125" s="75"/>
      <c r="FE125" s="75"/>
      <c r="FF125" s="75"/>
      <c r="FG125" s="75"/>
      <c r="FH125" s="75"/>
      <c r="FI125" s="75"/>
      <c r="FJ125" s="75"/>
      <c r="FK125" s="75"/>
      <c r="FL125" s="75"/>
      <c r="FM125" s="75"/>
      <c r="FN125" s="75"/>
      <c r="FO125" s="75"/>
      <c r="FP125" s="75"/>
      <c r="FQ125" s="75"/>
      <c r="FR125" s="75"/>
      <c r="FS125" s="75"/>
      <c r="FT125" s="75"/>
      <c r="FU125" s="75"/>
      <c r="FV125" s="75"/>
      <c r="FW125" s="75"/>
      <c r="FX125" s="75"/>
      <c r="FY125" s="75"/>
      <c r="FZ125" s="75"/>
      <c r="GA125" s="75"/>
      <c r="GB125" s="75"/>
      <c r="GC125" s="75"/>
      <c r="GD125" s="75"/>
      <c r="GE125" s="75"/>
      <c r="GF125" s="75"/>
      <c r="GG125" s="75"/>
      <c r="GH125" s="75"/>
      <c r="GI125" s="75"/>
      <c r="GJ125" s="75"/>
      <c r="GK125" s="75"/>
      <c r="GL125" s="75"/>
      <c r="GM125" s="75"/>
      <c r="GN125" s="75"/>
      <c r="GO125" s="75"/>
      <c r="GP125" s="75"/>
      <c r="GQ125" s="75"/>
      <c r="GR125" s="75"/>
      <c r="GS125" s="75"/>
      <c r="GT125" s="75"/>
      <c r="GU125" s="75"/>
      <c r="GV125" s="75"/>
      <c r="GW125" s="75"/>
      <c r="GX125" s="75"/>
      <c r="GY125" s="75"/>
    </row>
    <row r="126" spans="1:207" s="78" customFormat="1" ht="12.75" x14ac:dyDescent="0.2">
      <c r="A126" s="38" t="s">
        <v>36</v>
      </c>
      <c r="B126" s="76">
        <v>9618.9599999999991</v>
      </c>
      <c r="C126" s="91"/>
      <c r="D126" s="38"/>
      <c r="E126" s="76">
        <v>38202.620000000003</v>
      </c>
      <c r="F126" s="192">
        <v>397.16</v>
      </c>
      <c r="G126" s="19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  <c r="DE126" s="75"/>
      <c r="DF126" s="75"/>
      <c r="DG126" s="75"/>
      <c r="DH126" s="75"/>
      <c r="DI126" s="75"/>
      <c r="DJ126" s="75"/>
      <c r="DK126" s="75"/>
      <c r="DL126" s="75"/>
      <c r="DM126" s="75"/>
      <c r="DN126" s="75"/>
      <c r="DO126" s="75"/>
      <c r="DP126" s="75"/>
      <c r="DQ126" s="75"/>
      <c r="DR126" s="75"/>
      <c r="DS126" s="75"/>
      <c r="DT126" s="75"/>
      <c r="DU126" s="75"/>
      <c r="DV126" s="75"/>
      <c r="DW126" s="75"/>
      <c r="DX126" s="75"/>
      <c r="DY126" s="75"/>
      <c r="DZ126" s="75"/>
      <c r="EA126" s="75"/>
      <c r="EB126" s="75"/>
      <c r="EC126" s="75"/>
      <c r="ED126" s="75"/>
      <c r="EE126" s="75"/>
      <c r="EF126" s="75"/>
      <c r="EG126" s="75"/>
      <c r="EH126" s="75"/>
      <c r="EI126" s="75"/>
      <c r="EJ126" s="75"/>
      <c r="EK126" s="75"/>
      <c r="EL126" s="75"/>
      <c r="EM126" s="75"/>
      <c r="EN126" s="75"/>
      <c r="EO126" s="75"/>
      <c r="EP126" s="75"/>
      <c r="EQ126" s="75"/>
      <c r="ER126" s="75"/>
      <c r="ES126" s="75"/>
      <c r="ET126" s="75"/>
      <c r="EU126" s="75"/>
      <c r="EV126" s="75"/>
      <c r="EW126" s="75"/>
      <c r="EX126" s="75"/>
      <c r="EY126" s="75"/>
      <c r="EZ126" s="75"/>
      <c r="FA126" s="75"/>
      <c r="FB126" s="75"/>
      <c r="FC126" s="75"/>
      <c r="FD126" s="75"/>
      <c r="FE126" s="75"/>
      <c r="FF126" s="75"/>
      <c r="FG126" s="75"/>
      <c r="FH126" s="75"/>
      <c r="FI126" s="75"/>
      <c r="FJ126" s="75"/>
      <c r="FK126" s="75"/>
      <c r="FL126" s="75"/>
      <c r="FM126" s="75"/>
      <c r="FN126" s="75"/>
      <c r="FO126" s="75"/>
      <c r="FP126" s="75"/>
      <c r="FQ126" s="75"/>
      <c r="FR126" s="75"/>
      <c r="FS126" s="75"/>
      <c r="FT126" s="75"/>
      <c r="FU126" s="75"/>
      <c r="FV126" s="75"/>
      <c r="FW126" s="75"/>
      <c r="FX126" s="75"/>
      <c r="FY126" s="75"/>
      <c r="FZ126" s="75"/>
      <c r="GA126" s="75"/>
      <c r="GB126" s="75"/>
      <c r="GC126" s="75"/>
      <c r="GD126" s="75"/>
      <c r="GE126" s="75"/>
      <c r="GF126" s="75"/>
      <c r="GG126" s="75"/>
      <c r="GH126" s="75"/>
      <c r="GI126" s="75"/>
      <c r="GJ126" s="75"/>
      <c r="GK126" s="75"/>
      <c r="GL126" s="75"/>
      <c r="GM126" s="75"/>
      <c r="GN126" s="75"/>
      <c r="GO126" s="75"/>
      <c r="GP126" s="75"/>
      <c r="GQ126" s="75"/>
      <c r="GR126" s="75"/>
      <c r="GS126" s="75"/>
      <c r="GT126" s="75"/>
      <c r="GU126" s="75"/>
      <c r="GV126" s="75"/>
      <c r="GW126" s="75"/>
      <c r="GX126" s="75"/>
      <c r="GY126" s="75"/>
    </row>
    <row r="127" spans="1:207" s="78" customFormat="1" ht="12.75" x14ac:dyDescent="0.2">
      <c r="A127" s="38" t="s">
        <v>71</v>
      </c>
      <c r="B127" s="77">
        <v>600</v>
      </c>
      <c r="C127" s="91"/>
      <c r="D127" s="38"/>
      <c r="E127" s="76">
        <v>2463.75</v>
      </c>
      <c r="F127" s="192">
        <v>410.63</v>
      </c>
      <c r="G127" s="19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  <c r="DE127" s="75"/>
      <c r="DF127" s="75"/>
      <c r="DG127" s="75"/>
      <c r="DH127" s="75"/>
      <c r="DI127" s="75"/>
      <c r="DJ127" s="75"/>
      <c r="DK127" s="75"/>
      <c r="DL127" s="75"/>
      <c r="DM127" s="75"/>
      <c r="DN127" s="75"/>
      <c r="DO127" s="75"/>
      <c r="DP127" s="75"/>
      <c r="DQ127" s="75"/>
      <c r="DR127" s="75"/>
      <c r="DS127" s="75"/>
      <c r="DT127" s="75"/>
      <c r="DU127" s="75"/>
      <c r="DV127" s="75"/>
      <c r="DW127" s="75"/>
      <c r="DX127" s="75"/>
      <c r="DY127" s="75"/>
      <c r="DZ127" s="75"/>
      <c r="EA127" s="75"/>
      <c r="EB127" s="75"/>
      <c r="EC127" s="75"/>
      <c r="ED127" s="75"/>
      <c r="EE127" s="75"/>
      <c r="EF127" s="75"/>
      <c r="EG127" s="75"/>
      <c r="EH127" s="75"/>
      <c r="EI127" s="75"/>
      <c r="EJ127" s="75"/>
      <c r="EK127" s="75"/>
      <c r="EL127" s="75"/>
      <c r="EM127" s="75"/>
      <c r="EN127" s="75"/>
      <c r="EO127" s="75"/>
      <c r="EP127" s="75"/>
      <c r="EQ127" s="75"/>
      <c r="ER127" s="75"/>
      <c r="ES127" s="75"/>
      <c r="ET127" s="75"/>
      <c r="EU127" s="75"/>
      <c r="EV127" s="75"/>
      <c r="EW127" s="75"/>
      <c r="EX127" s="75"/>
      <c r="EY127" s="75"/>
      <c r="EZ127" s="75"/>
      <c r="FA127" s="75"/>
      <c r="FB127" s="75"/>
      <c r="FC127" s="75"/>
      <c r="FD127" s="75"/>
      <c r="FE127" s="75"/>
      <c r="FF127" s="75"/>
      <c r="FG127" s="75"/>
      <c r="FH127" s="75"/>
      <c r="FI127" s="75"/>
      <c r="FJ127" s="75"/>
      <c r="FK127" s="75"/>
      <c r="FL127" s="75"/>
      <c r="FM127" s="75"/>
      <c r="FN127" s="75"/>
      <c r="FO127" s="75"/>
      <c r="FP127" s="75"/>
      <c r="FQ127" s="75"/>
      <c r="FR127" s="75"/>
      <c r="FS127" s="75"/>
      <c r="FT127" s="75"/>
      <c r="FU127" s="75"/>
      <c r="FV127" s="75"/>
      <c r="FW127" s="75"/>
      <c r="FX127" s="75"/>
      <c r="FY127" s="75"/>
      <c r="FZ127" s="75"/>
      <c r="GA127" s="75"/>
      <c r="GB127" s="75"/>
      <c r="GC127" s="75"/>
      <c r="GD127" s="75"/>
      <c r="GE127" s="75"/>
      <c r="GF127" s="75"/>
      <c r="GG127" s="75"/>
      <c r="GH127" s="75"/>
      <c r="GI127" s="75"/>
      <c r="GJ127" s="75"/>
      <c r="GK127" s="75"/>
      <c r="GL127" s="75"/>
      <c r="GM127" s="75"/>
      <c r="GN127" s="75"/>
      <c r="GO127" s="75"/>
      <c r="GP127" s="75"/>
      <c r="GQ127" s="75"/>
      <c r="GR127" s="75"/>
      <c r="GS127" s="75"/>
      <c r="GT127" s="75"/>
      <c r="GU127" s="75"/>
      <c r="GV127" s="75"/>
      <c r="GW127" s="75"/>
      <c r="GX127" s="75"/>
      <c r="GY127" s="75"/>
    </row>
    <row r="128" spans="1:207" s="78" customFormat="1" ht="12.75" x14ac:dyDescent="0.2">
      <c r="A128" s="38" t="s">
        <v>72</v>
      </c>
      <c r="B128" s="77">
        <v>835.34</v>
      </c>
      <c r="C128" s="91"/>
      <c r="D128" s="38"/>
      <c r="E128" s="76">
        <v>3440.17</v>
      </c>
      <c r="F128" s="192">
        <v>411.83</v>
      </c>
      <c r="G128" s="19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  <c r="DE128" s="75"/>
      <c r="DF128" s="75"/>
      <c r="DG128" s="75"/>
      <c r="DH128" s="75"/>
      <c r="DI128" s="75"/>
      <c r="DJ128" s="75"/>
      <c r="DK128" s="75"/>
      <c r="DL128" s="75"/>
      <c r="DM128" s="75"/>
      <c r="DN128" s="75"/>
      <c r="DO128" s="75"/>
      <c r="DP128" s="75"/>
      <c r="DQ128" s="75"/>
      <c r="DR128" s="75"/>
      <c r="DS128" s="75"/>
      <c r="DT128" s="75"/>
      <c r="DU128" s="75"/>
      <c r="DV128" s="75"/>
      <c r="DW128" s="75"/>
      <c r="DX128" s="75"/>
      <c r="DY128" s="75"/>
      <c r="DZ128" s="75"/>
      <c r="EA128" s="75"/>
      <c r="EB128" s="75"/>
      <c r="EC128" s="75"/>
      <c r="ED128" s="75"/>
      <c r="EE128" s="75"/>
      <c r="EF128" s="75"/>
      <c r="EG128" s="75"/>
      <c r="EH128" s="75"/>
      <c r="EI128" s="75"/>
      <c r="EJ128" s="75"/>
      <c r="EK128" s="75"/>
      <c r="EL128" s="75"/>
      <c r="EM128" s="75"/>
      <c r="EN128" s="75"/>
      <c r="EO128" s="75"/>
      <c r="EP128" s="75"/>
      <c r="EQ128" s="75"/>
      <c r="ER128" s="75"/>
      <c r="ES128" s="75"/>
      <c r="ET128" s="75"/>
      <c r="EU128" s="75"/>
      <c r="EV128" s="75"/>
      <c r="EW128" s="75"/>
      <c r="EX128" s="75"/>
      <c r="EY128" s="75"/>
      <c r="EZ128" s="75"/>
      <c r="FA128" s="75"/>
      <c r="FB128" s="75"/>
      <c r="FC128" s="75"/>
      <c r="FD128" s="75"/>
      <c r="FE128" s="75"/>
      <c r="FF128" s="75"/>
      <c r="FG128" s="75"/>
      <c r="FH128" s="75"/>
      <c r="FI128" s="75"/>
      <c r="FJ128" s="75"/>
      <c r="FK128" s="75"/>
      <c r="FL128" s="75"/>
      <c r="FM128" s="75"/>
      <c r="FN128" s="75"/>
      <c r="FO128" s="75"/>
      <c r="FP128" s="75"/>
      <c r="FQ128" s="75"/>
      <c r="FR128" s="75"/>
      <c r="FS128" s="75"/>
      <c r="FT128" s="75"/>
      <c r="FU128" s="75"/>
      <c r="FV128" s="75"/>
      <c r="FW128" s="75"/>
      <c r="FX128" s="75"/>
      <c r="FY128" s="75"/>
      <c r="FZ128" s="75"/>
      <c r="GA128" s="75"/>
      <c r="GB128" s="75"/>
      <c r="GC128" s="75"/>
      <c r="GD128" s="75"/>
      <c r="GE128" s="75"/>
      <c r="GF128" s="75"/>
      <c r="GG128" s="75"/>
      <c r="GH128" s="75"/>
      <c r="GI128" s="75"/>
      <c r="GJ128" s="75"/>
      <c r="GK128" s="75"/>
      <c r="GL128" s="75"/>
      <c r="GM128" s="75"/>
      <c r="GN128" s="75"/>
      <c r="GO128" s="75"/>
      <c r="GP128" s="75"/>
      <c r="GQ128" s="75"/>
      <c r="GR128" s="75"/>
      <c r="GS128" s="75"/>
      <c r="GT128" s="75"/>
      <c r="GU128" s="75"/>
      <c r="GV128" s="75"/>
      <c r="GW128" s="75"/>
      <c r="GX128" s="75"/>
      <c r="GY128" s="75"/>
    </row>
    <row r="129" spans="1:207" s="78" customFormat="1" ht="12.75" x14ac:dyDescent="0.2">
      <c r="A129" s="38" t="s">
        <v>105</v>
      </c>
      <c r="B129" s="77">
        <v>606.75</v>
      </c>
      <c r="C129" s="91"/>
      <c r="D129" s="38"/>
      <c r="E129" s="77">
        <v>435.75</v>
      </c>
      <c r="F129" s="192">
        <v>71.819999999999993</v>
      </c>
      <c r="G129" s="19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  <c r="DE129" s="75"/>
      <c r="DF129" s="75"/>
      <c r="DG129" s="75"/>
      <c r="DH129" s="75"/>
      <c r="DI129" s="75"/>
      <c r="DJ129" s="75"/>
      <c r="DK129" s="75"/>
      <c r="DL129" s="75"/>
      <c r="DM129" s="75"/>
      <c r="DN129" s="75"/>
      <c r="DO129" s="75"/>
      <c r="DP129" s="75"/>
      <c r="DQ129" s="75"/>
      <c r="DR129" s="75"/>
      <c r="DS129" s="75"/>
      <c r="DT129" s="75"/>
      <c r="DU129" s="75"/>
      <c r="DV129" s="75"/>
      <c r="DW129" s="75"/>
      <c r="DX129" s="75"/>
      <c r="DY129" s="75"/>
      <c r="DZ129" s="75"/>
      <c r="EA129" s="75"/>
      <c r="EB129" s="75"/>
      <c r="EC129" s="75"/>
      <c r="ED129" s="75"/>
      <c r="EE129" s="75"/>
      <c r="EF129" s="75"/>
      <c r="EG129" s="75"/>
      <c r="EH129" s="75"/>
      <c r="EI129" s="75"/>
      <c r="EJ129" s="75"/>
      <c r="EK129" s="75"/>
      <c r="EL129" s="75"/>
      <c r="EM129" s="75"/>
      <c r="EN129" s="75"/>
      <c r="EO129" s="75"/>
      <c r="EP129" s="75"/>
      <c r="EQ129" s="75"/>
      <c r="ER129" s="75"/>
      <c r="ES129" s="75"/>
      <c r="ET129" s="75"/>
      <c r="EU129" s="75"/>
      <c r="EV129" s="75"/>
      <c r="EW129" s="75"/>
      <c r="EX129" s="75"/>
      <c r="EY129" s="75"/>
      <c r="EZ129" s="75"/>
      <c r="FA129" s="75"/>
      <c r="FB129" s="75"/>
      <c r="FC129" s="75"/>
      <c r="FD129" s="75"/>
      <c r="FE129" s="75"/>
      <c r="FF129" s="75"/>
      <c r="FG129" s="75"/>
      <c r="FH129" s="75"/>
      <c r="FI129" s="75"/>
      <c r="FJ129" s="75"/>
      <c r="FK129" s="75"/>
      <c r="FL129" s="75"/>
      <c r="FM129" s="75"/>
      <c r="FN129" s="75"/>
      <c r="FO129" s="75"/>
      <c r="FP129" s="75"/>
      <c r="FQ129" s="75"/>
      <c r="FR129" s="75"/>
      <c r="FS129" s="75"/>
      <c r="FT129" s="75"/>
      <c r="FU129" s="75"/>
      <c r="FV129" s="75"/>
      <c r="FW129" s="75"/>
      <c r="FX129" s="75"/>
      <c r="FY129" s="75"/>
      <c r="FZ129" s="75"/>
      <c r="GA129" s="75"/>
      <c r="GB129" s="75"/>
      <c r="GC129" s="75"/>
      <c r="GD129" s="75"/>
      <c r="GE129" s="75"/>
      <c r="GF129" s="75"/>
      <c r="GG129" s="75"/>
      <c r="GH129" s="75"/>
      <c r="GI129" s="75"/>
      <c r="GJ129" s="75"/>
      <c r="GK129" s="75"/>
      <c r="GL129" s="75"/>
      <c r="GM129" s="75"/>
      <c r="GN129" s="75"/>
      <c r="GO129" s="75"/>
      <c r="GP129" s="75"/>
      <c r="GQ129" s="75"/>
      <c r="GR129" s="75"/>
      <c r="GS129" s="75"/>
      <c r="GT129" s="75"/>
      <c r="GU129" s="75"/>
      <c r="GV129" s="75"/>
      <c r="GW129" s="75"/>
      <c r="GX129" s="75"/>
      <c r="GY129" s="75"/>
    </row>
    <row r="130" spans="1:207" s="78" customFormat="1" ht="12.75" x14ac:dyDescent="0.2">
      <c r="A130" s="38" t="s">
        <v>73</v>
      </c>
      <c r="B130" s="76">
        <v>3255</v>
      </c>
      <c r="C130" s="91"/>
      <c r="D130" s="38"/>
      <c r="E130" s="38"/>
      <c r="F130" s="194"/>
      <c r="G130" s="19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  <c r="DE130" s="75"/>
      <c r="DF130" s="75"/>
      <c r="DG130" s="75"/>
      <c r="DH130" s="75"/>
      <c r="DI130" s="75"/>
      <c r="DJ130" s="75"/>
      <c r="DK130" s="75"/>
      <c r="DL130" s="75"/>
      <c r="DM130" s="75"/>
      <c r="DN130" s="75"/>
      <c r="DO130" s="75"/>
      <c r="DP130" s="75"/>
      <c r="DQ130" s="75"/>
      <c r="DR130" s="75"/>
      <c r="DS130" s="75"/>
      <c r="DT130" s="75"/>
      <c r="DU130" s="75"/>
      <c r="DV130" s="75"/>
      <c r="DW130" s="75"/>
      <c r="DX130" s="75"/>
      <c r="DY130" s="75"/>
      <c r="DZ130" s="75"/>
      <c r="EA130" s="75"/>
      <c r="EB130" s="75"/>
      <c r="EC130" s="75"/>
      <c r="ED130" s="75"/>
      <c r="EE130" s="75"/>
      <c r="EF130" s="75"/>
      <c r="EG130" s="75"/>
      <c r="EH130" s="75"/>
      <c r="EI130" s="75"/>
      <c r="EJ130" s="75"/>
      <c r="EK130" s="75"/>
      <c r="EL130" s="75"/>
      <c r="EM130" s="75"/>
      <c r="EN130" s="75"/>
      <c r="EO130" s="75"/>
      <c r="EP130" s="75"/>
      <c r="EQ130" s="75"/>
      <c r="ER130" s="75"/>
      <c r="ES130" s="75"/>
      <c r="ET130" s="75"/>
      <c r="EU130" s="75"/>
      <c r="EV130" s="75"/>
      <c r="EW130" s="75"/>
      <c r="EX130" s="75"/>
      <c r="EY130" s="75"/>
      <c r="EZ130" s="75"/>
      <c r="FA130" s="75"/>
      <c r="FB130" s="75"/>
      <c r="FC130" s="75"/>
      <c r="FD130" s="75"/>
      <c r="FE130" s="75"/>
      <c r="FF130" s="75"/>
      <c r="FG130" s="75"/>
      <c r="FH130" s="75"/>
      <c r="FI130" s="75"/>
      <c r="FJ130" s="75"/>
      <c r="FK130" s="75"/>
      <c r="FL130" s="75"/>
      <c r="FM130" s="75"/>
      <c r="FN130" s="75"/>
      <c r="FO130" s="75"/>
      <c r="FP130" s="75"/>
      <c r="FQ130" s="75"/>
      <c r="FR130" s="75"/>
      <c r="FS130" s="75"/>
      <c r="FT130" s="75"/>
      <c r="FU130" s="75"/>
      <c r="FV130" s="75"/>
      <c r="FW130" s="75"/>
      <c r="FX130" s="75"/>
      <c r="FY130" s="75"/>
      <c r="FZ130" s="75"/>
      <c r="GA130" s="75"/>
      <c r="GB130" s="75"/>
      <c r="GC130" s="75"/>
      <c r="GD130" s="75"/>
      <c r="GE130" s="75"/>
      <c r="GF130" s="75"/>
      <c r="GG130" s="75"/>
      <c r="GH130" s="75"/>
      <c r="GI130" s="75"/>
      <c r="GJ130" s="75"/>
      <c r="GK130" s="75"/>
      <c r="GL130" s="75"/>
      <c r="GM130" s="75"/>
      <c r="GN130" s="75"/>
      <c r="GO130" s="75"/>
      <c r="GP130" s="75"/>
      <c r="GQ130" s="75"/>
      <c r="GR130" s="75"/>
      <c r="GS130" s="75"/>
      <c r="GT130" s="75"/>
      <c r="GU130" s="75"/>
      <c r="GV130" s="75"/>
      <c r="GW130" s="75"/>
      <c r="GX130" s="75"/>
      <c r="GY130" s="75"/>
    </row>
    <row r="131" spans="1:207" s="78" customFormat="1" ht="12.75" x14ac:dyDescent="0.2">
      <c r="A131" s="38" t="s">
        <v>54</v>
      </c>
      <c r="B131" s="76">
        <v>9703.44</v>
      </c>
      <c r="C131" s="91"/>
      <c r="D131" s="38"/>
      <c r="E131" s="76">
        <v>22450.87</v>
      </c>
      <c r="F131" s="192">
        <v>231.37</v>
      </c>
      <c r="G131" s="19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  <c r="DE131" s="75"/>
      <c r="DF131" s="75"/>
      <c r="DG131" s="75"/>
      <c r="DH131" s="75"/>
      <c r="DI131" s="75"/>
      <c r="DJ131" s="75"/>
      <c r="DK131" s="75"/>
      <c r="DL131" s="75"/>
      <c r="DM131" s="75"/>
      <c r="DN131" s="75"/>
      <c r="DO131" s="75"/>
      <c r="DP131" s="75"/>
      <c r="DQ131" s="75"/>
      <c r="DR131" s="75"/>
      <c r="DS131" s="75"/>
      <c r="DT131" s="75"/>
      <c r="DU131" s="75"/>
      <c r="DV131" s="75"/>
      <c r="DW131" s="75"/>
      <c r="DX131" s="75"/>
      <c r="DY131" s="75"/>
      <c r="DZ131" s="75"/>
      <c r="EA131" s="75"/>
      <c r="EB131" s="75"/>
      <c r="EC131" s="75"/>
      <c r="ED131" s="75"/>
      <c r="EE131" s="75"/>
      <c r="EF131" s="75"/>
      <c r="EG131" s="75"/>
      <c r="EH131" s="75"/>
      <c r="EI131" s="75"/>
      <c r="EJ131" s="75"/>
      <c r="EK131" s="75"/>
      <c r="EL131" s="75"/>
      <c r="EM131" s="75"/>
      <c r="EN131" s="75"/>
      <c r="EO131" s="75"/>
      <c r="EP131" s="75"/>
      <c r="EQ131" s="75"/>
      <c r="ER131" s="75"/>
      <c r="ES131" s="75"/>
      <c r="ET131" s="75"/>
      <c r="EU131" s="75"/>
      <c r="EV131" s="75"/>
      <c r="EW131" s="75"/>
      <c r="EX131" s="75"/>
      <c r="EY131" s="75"/>
      <c r="EZ131" s="75"/>
      <c r="FA131" s="75"/>
      <c r="FB131" s="75"/>
      <c r="FC131" s="75"/>
      <c r="FD131" s="75"/>
      <c r="FE131" s="75"/>
      <c r="FF131" s="75"/>
      <c r="FG131" s="75"/>
      <c r="FH131" s="75"/>
      <c r="FI131" s="75"/>
      <c r="FJ131" s="75"/>
      <c r="FK131" s="75"/>
      <c r="FL131" s="75"/>
      <c r="FM131" s="75"/>
      <c r="FN131" s="75"/>
      <c r="FO131" s="75"/>
      <c r="FP131" s="75"/>
      <c r="FQ131" s="75"/>
      <c r="FR131" s="75"/>
      <c r="FS131" s="75"/>
      <c r="FT131" s="75"/>
      <c r="FU131" s="75"/>
      <c r="FV131" s="75"/>
      <c r="FW131" s="75"/>
      <c r="FX131" s="75"/>
      <c r="FY131" s="75"/>
      <c r="FZ131" s="75"/>
      <c r="GA131" s="75"/>
      <c r="GB131" s="75"/>
      <c r="GC131" s="75"/>
      <c r="GD131" s="75"/>
      <c r="GE131" s="75"/>
      <c r="GF131" s="75"/>
      <c r="GG131" s="75"/>
      <c r="GH131" s="75"/>
      <c r="GI131" s="75"/>
      <c r="GJ131" s="75"/>
      <c r="GK131" s="75"/>
      <c r="GL131" s="75"/>
      <c r="GM131" s="75"/>
      <c r="GN131" s="75"/>
      <c r="GO131" s="75"/>
      <c r="GP131" s="75"/>
      <c r="GQ131" s="75"/>
      <c r="GR131" s="75"/>
      <c r="GS131" s="75"/>
      <c r="GT131" s="75"/>
      <c r="GU131" s="75"/>
      <c r="GV131" s="75"/>
      <c r="GW131" s="75"/>
      <c r="GX131" s="75"/>
      <c r="GY131" s="75"/>
    </row>
    <row r="132" spans="1:207" s="78" customFormat="1" ht="12.75" x14ac:dyDescent="0.2">
      <c r="A132" s="38" t="s">
        <v>55</v>
      </c>
      <c r="B132" s="77">
        <v>713.12</v>
      </c>
      <c r="C132" s="91"/>
      <c r="D132" s="38"/>
      <c r="E132" s="77">
        <v>733.76</v>
      </c>
      <c r="F132" s="192">
        <v>102.89</v>
      </c>
      <c r="G132" s="19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  <c r="DE132" s="75"/>
      <c r="DF132" s="75"/>
      <c r="DG132" s="75"/>
      <c r="DH132" s="75"/>
      <c r="DI132" s="75"/>
      <c r="DJ132" s="75"/>
      <c r="DK132" s="75"/>
      <c r="DL132" s="75"/>
      <c r="DM132" s="75"/>
      <c r="DN132" s="75"/>
      <c r="DO132" s="75"/>
      <c r="DP132" s="75"/>
      <c r="DQ132" s="75"/>
      <c r="DR132" s="75"/>
      <c r="DS132" s="75"/>
      <c r="DT132" s="75"/>
      <c r="DU132" s="75"/>
      <c r="DV132" s="75"/>
      <c r="DW132" s="75"/>
      <c r="DX132" s="75"/>
      <c r="DY132" s="75"/>
      <c r="DZ132" s="75"/>
      <c r="EA132" s="75"/>
      <c r="EB132" s="75"/>
      <c r="EC132" s="75"/>
      <c r="ED132" s="75"/>
      <c r="EE132" s="75"/>
      <c r="EF132" s="75"/>
      <c r="EG132" s="75"/>
      <c r="EH132" s="75"/>
      <c r="EI132" s="75"/>
      <c r="EJ132" s="75"/>
      <c r="EK132" s="75"/>
      <c r="EL132" s="75"/>
      <c r="EM132" s="75"/>
      <c r="EN132" s="75"/>
      <c r="EO132" s="75"/>
      <c r="EP132" s="75"/>
      <c r="EQ132" s="75"/>
      <c r="ER132" s="75"/>
      <c r="ES132" s="75"/>
      <c r="ET132" s="75"/>
      <c r="EU132" s="75"/>
      <c r="EV132" s="75"/>
      <c r="EW132" s="75"/>
      <c r="EX132" s="75"/>
      <c r="EY132" s="75"/>
      <c r="EZ132" s="75"/>
      <c r="FA132" s="75"/>
      <c r="FB132" s="75"/>
      <c r="FC132" s="75"/>
      <c r="FD132" s="75"/>
      <c r="FE132" s="75"/>
      <c r="FF132" s="75"/>
      <c r="FG132" s="75"/>
      <c r="FH132" s="75"/>
      <c r="FI132" s="75"/>
      <c r="FJ132" s="75"/>
      <c r="FK132" s="75"/>
      <c r="FL132" s="75"/>
      <c r="FM132" s="75"/>
      <c r="FN132" s="75"/>
      <c r="FO132" s="75"/>
      <c r="FP132" s="75"/>
      <c r="FQ132" s="75"/>
      <c r="FR132" s="75"/>
      <c r="FS132" s="75"/>
      <c r="FT132" s="75"/>
      <c r="FU132" s="75"/>
      <c r="FV132" s="75"/>
      <c r="FW132" s="75"/>
      <c r="FX132" s="75"/>
      <c r="FY132" s="75"/>
      <c r="FZ132" s="75"/>
      <c r="GA132" s="75"/>
      <c r="GB132" s="75"/>
      <c r="GC132" s="75"/>
      <c r="GD132" s="75"/>
      <c r="GE132" s="75"/>
      <c r="GF132" s="75"/>
      <c r="GG132" s="75"/>
      <c r="GH132" s="75"/>
      <c r="GI132" s="75"/>
      <c r="GJ132" s="75"/>
      <c r="GK132" s="75"/>
      <c r="GL132" s="75"/>
      <c r="GM132" s="75"/>
      <c r="GN132" s="75"/>
      <c r="GO132" s="75"/>
      <c r="GP132" s="75"/>
      <c r="GQ132" s="75"/>
      <c r="GR132" s="75"/>
      <c r="GS132" s="75"/>
      <c r="GT132" s="75"/>
      <c r="GU132" s="75"/>
      <c r="GV132" s="75"/>
      <c r="GW132" s="75"/>
      <c r="GX132" s="75"/>
      <c r="GY132" s="75"/>
    </row>
    <row r="133" spans="1:207" s="78" customFormat="1" ht="12.75" x14ac:dyDescent="0.2">
      <c r="A133" s="38" t="s">
        <v>74</v>
      </c>
      <c r="B133" s="76">
        <v>5381</v>
      </c>
      <c r="C133" s="91"/>
      <c r="D133" s="38"/>
      <c r="E133" s="76">
        <v>8671.89</v>
      </c>
      <c r="F133" s="192">
        <v>161.16</v>
      </c>
      <c r="G133" s="19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  <c r="DE133" s="75"/>
      <c r="DF133" s="75"/>
      <c r="DG133" s="75"/>
      <c r="DH133" s="75"/>
      <c r="DI133" s="75"/>
      <c r="DJ133" s="75"/>
      <c r="DK133" s="75"/>
      <c r="DL133" s="75"/>
      <c r="DM133" s="75"/>
      <c r="DN133" s="75"/>
      <c r="DO133" s="75"/>
      <c r="DP133" s="75"/>
      <c r="DQ133" s="75"/>
      <c r="DR133" s="75"/>
      <c r="DS133" s="75"/>
      <c r="DT133" s="75"/>
      <c r="DU133" s="75"/>
      <c r="DV133" s="75"/>
      <c r="DW133" s="75"/>
      <c r="DX133" s="75"/>
      <c r="DY133" s="75"/>
      <c r="DZ133" s="75"/>
      <c r="EA133" s="75"/>
      <c r="EB133" s="75"/>
      <c r="EC133" s="75"/>
      <c r="ED133" s="75"/>
      <c r="EE133" s="75"/>
      <c r="EF133" s="75"/>
      <c r="EG133" s="75"/>
      <c r="EH133" s="75"/>
      <c r="EI133" s="75"/>
      <c r="EJ133" s="75"/>
      <c r="EK133" s="75"/>
      <c r="EL133" s="75"/>
      <c r="EM133" s="75"/>
      <c r="EN133" s="75"/>
      <c r="EO133" s="75"/>
      <c r="EP133" s="75"/>
      <c r="EQ133" s="75"/>
      <c r="ER133" s="75"/>
      <c r="ES133" s="75"/>
      <c r="ET133" s="75"/>
      <c r="EU133" s="75"/>
      <c r="EV133" s="75"/>
      <c r="EW133" s="75"/>
      <c r="EX133" s="75"/>
      <c r="EY133" s="75"/>
      <c r="EZ133" s="75"/>
      <c r="FA133" s="75"/>
      <c r="FB133" s="75"/>
      <c r="FC133" s="75"/>
      <c r="FD133" s="75"/>
      <c r="FE133" s="75"/>
      <c r="FF133" s="75"/>
      <c r="FG133" s="75"/>
      <c r="FH133" s="75"/>
      <c r="FI133" s="75"/>
      <c r="FJ133" s="75"/>
      <c r="FK133" s="75"/>
      <c r="FL133" s="75"/>
      <c r="FM133" s="75"/>
      <c r="FN133" s="75"/>
      <c r="FO133" s="75"/>
      <c r="FP133" s="75"/>
      <c r="FQ133" s="75"/>
      <c r="FR133" s="75"/>
      <c r="FS133" s="75"/>
      <c r="FT133" s="75"/>
      <c r="FU133" s="75"/>
      <c r="FV133" s="75"/>
      <c r="FW133" s="75"/>
      <c r="FX133" s="75"/>
      <c r="FY133" s="75"/>
      <c r="FZ133" s="75"/>
      <c r="GA133" s="75"/>
      <c r="GB133" s="75"/>
      <c r="GC133" s="75"/>
      <c r="GD133" s="75"/>
      <c r="GE133" s="75"/>
      <c r="GF133" s="75"/>
      <c r="GG133" s="75"/>
      <c r="GH133" s="75"/>
      <c r="GI133" s="75"/>
      <c r="GJ133" s="75"/>
      <c r="GK133" s="75"/>
      <c r="GL133" s="75"/>
      <c r="GM133" s="75"/>
      <c r="GN133" s="75"/>
      <c r="GO133" s="75"/>
      <c r="GP133" s="75"/>
      <c r="GQ133" s="75"/>
      <c r="GR133" s="75"/>
      <c r="GS133" s="75"/>
      <c r="GT133" s="75"/>
      <c r="GU133" s="75"/>
      <c r="GV133" s="75"/>
      <c r="GW133" s="75"/>
      <c r="GX133" s="75"/>
      <c r="GY133" s="75"/>
    </row>
    <row r="134" spans="1:207" s="84" customFormat="1" ht="25.5" x14ac:dyDescent="0.2">
      <c r="A134" s="44" t="s">
        <v>106</v>
      </c>
      <c r="B134" s="44"/>
      <c r="C134" s="161">
        <v>1500</v>
      </c>
      <c r="D134" s="85">
        <v>1500</v>
      </c>
      <c r="E134" s="44"/>
      <c r="F134" s="201"/>
      <c r="G134" s="202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  <c r="DE134" s="75"/>
      <c r="DF134" s="75"/>
      <c r="DG134" s="75"/>
      <c r="DH134" s="75"/>
      <c r="DI134" s="75"/>
      <c r="DJ134" s="75"/>
      <c r="DK134" s="75"/>
      <c r="DL134" s="75"/>
      <c r="DM134" s="75"/>
      <c r="DN134" s="75"/>
      <c r="DO134" s="75"/>
      <c r="DP134" s="75"/>
      <c r="DQ134" s="75"/>
      <c r="DR134" s="75"/>
      <c r="DS134" s="75"/>
      <c r="DT134" s="75"/>
      <c r="DU134" s="75"/>
      <c r="DV134" s="75"/>
      <c r="DW134" s="75"/>
      <c r="DX134" s="75"/>
      <c r="DY134" s="75"/>
      <c r="DZ134" s="75"/>
      <c r="EA134" s="75"/>
      <c r="EB134" s="75"/>
      <c r="EC134" s="75"/>
      <c r="ED134" s="75"/>
      <c r="EE134" s="75"/>
      <c r="EF134" s="75"/>
      <c r="EG134" s="75"/>
      <c r="EH134" s="75"/>
      <c r="EI134" s="75"/>
      <c r="EJ134" s="75"/>
      <c r="EK134" s="75"/>
      <c r="EL134" s="75"/>
      <c r="EM134" s="75"/>
      <c r="EN134" s="75"/>
      <c r="EO134" s="75"/>
      <c r="EP134" s="75"/>
      <c r="EQ134" s="75"/>
      <c r="ER134" s="75"/>
      <c r="ES134" s="75"/>
      <c r="ET134" s="75"/>
      <c r="EU134" s="75"/>
      <c r="EV134" s="75"/>
      <c r="EW134" s="75"/>
      <c r="EX134" s="75"/>
      <c r="EY134" s="75"/>
      <c r="EZ134" s="75"/>
      <c r="FA134" s="75"/>
      <c r="FB134" s="75"/>
      <c r="FC134" s="75"/>
      <c r="FD134" s="75"/>
      <c r="FE134" s="75"/>
      <c r="FF134" s="75"/>
      <c r="FG134" s="75"/>
      <c r="FH134" s="75"/>
      <c r="FI134" s="75"/>
      <c r="FJ134" s="75"/>
      <c r="FK134" s="75"/>
      <c r="FL134" s="75"/>
      <c r="FM134" s="75"/>
      <c r="FN134" s="75"/>
      <c r="FO134" s="75"/>
      <c r="FP134" s="75"/>
      <c r="FQ134" s="75"/>
      <c r="FR134" s="75"/>
      <c r="FS134" s="75"/>
      <c r="FT134" s="75"/>
      <c r="FU134" s="75"/>
      <c r="FV134" s="75"/>
      <c r="FW134" s="75"/>
      <c r="FX134" s="75"/>
      <c r="FY134" s="75"/>
      <c r="FZ134" s="75"/>
      <c r="GA134" s="75"/>
      <c r="GB134" s="75"/>
      <c r="GC134" s="75"/>
      <c r="GD134" s="75"/>
      <c r="GE134" s="75"/>
      <c r="GF134" s="75"/>
      <c r="GG134" s="75"/>
      <c r="GH134" s="75"/>
      <c r="GI134" s="75"/>
      <c r="GJ134" s="75"/>
      <c r="GK134" s="75"/>
      <c r="GL134" s="75"/>
      <c r="GM134" s="75"/>
      <c r="GN134" s="75"/>
      <c r="GO134" s="75"/>
      <c r="GP134" s="75"/>
      <c r="GQ134" s="75"/>
      <c r="GR134" s="75"/>
      <c r="GS134" s="75"/>
      <c r="GT134" s="75"/>
      <c r="GU134" s="75"/>
      <c r="GV134" s="75"/>
      <c r="GW134" s="75"/>
      <c r="GX134" s="75"/>
      <c r="GY134" s="75"/>
    </row>
    <row r="135" spans="1:207" s="78" customFormat="1" ht="25.5" x14ac:dyDescent="0.2">
      <c r="A135" s="38" t="s">
        <v>162</v>
      </c>
      <c r="B135" s="38"/>
      <c r="C135" s="124">
        <v>1500</v>
      </c>
      <c r="D135" s="76">
        <v>1500</v>
      </c>
      <c r="E135" s="38"/>
      <c r="F135" s="194"/>
      <c r="G135" s="19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  <c r="DE135" s="75"/>
      <c r="DF135" s="75"/>
      <c r="DG135" s="75"/>
      <c r="DH135" s="75"/>
      <c r="DI135" s="75"/>
      <c r="DJ135" s="75"/>
      <c r="DK135" s="75"/>
      <c r="DL135" s="75"/>
      <c r="DM135" s="75"/>
      <c r="DN135" s="75"/>
      <c r="DO135" s="75"/>
      <c r="DP135" s="75"/>
      <c r="DQ135" s="75"/>
      <c r="DR135" s="75"/>
      <c r="DS135" s="75"/>
      <c r="DT135" s="75"/>
      <c r="DU135" s="75"/>
      <c r="DV135" s="75"/>
      <c r="DW135" s="75"/>
      <c r="DX135" s="75"/>
      <c r="DY135" s="75"/>
      <c r="DZ135" s="75"/>
      <c r="EA135" s="75"/>
      <c r="EB135" s="75"/>
      <c r="EC135" s="75"/>
      <c r="ED135" s="75"/>
      <c r="EE135" s="75"/>
      <c r="EF135" s="75"/>
      <c r="EG135" s="75"/>
      <c r="EH135" s="75"/>
      <c r="EI135" s="75"/>
      <c r="EJ135" s="75"/>
      <c r="EK135" s="75"/>
      <c r="EL135" s="75"/>
      <c r="EM135" s="75"/>
      <c r="EN135" s="75"/>
      <c r="EO135" s="75"/>
      <c r="EP135" s="75"/>
      <c r="EQ135" s="75"/>
      <c r="ER135" s="75"/>
      <c r="ES135" s="75"/>
      <c r="ET135" s="75"/>
      <c r="EU135" s="75"/>
      <c r="EV135" s="75"/>
      <c r="EW135" s="75"/>
      <c r="EX135" s="75"/>
      <c r="EY135" s="75"/>
      <c r="EZ135" s="75"/>
      <c r="FA135" s="75"/>
      <c r="FB135" s="75"/>
      <c r="FC135" s="75"/>
      <c r="FD135" s="75"/>
      <c r="FE135" s="75"/>
      <c r="FF135" s="75"/>
      <c r="FG135" s="75"/>
      <c r="FH135" s="75"/>
      <c r="FI135" s="75"/>
      <c r="FJ135" s="75"/>
      <c r="FK135" s="75"/>
      <c r="FL135" s="75"/>
      <c r="FM135" s="75"/>
      <c r="FN135" s="75"/>
      <c r="FO135" s="75"/>
      <c r="FP135" s="75"/>
      <c r="FQ135" s="75"/>
      <c r="FR135" s="75"/>
      <c r="FS135" s="75"/>
      <c r="FT135" s="75"/>
      <c r="FU135" s="75"/>
      <c r="FV135" s="75"/>
      <c r="FW135" s="75"/>
      <c r="FX135" s="75"/>
      <c r="FY135" s="75"/>
      <c r="FZ135" s="75"/>
      <c r="GA135" s="75"/>
      <c r="GB135" s="75"/>
      <c r="GC135" s="75"/>
      <c r="GD135" s="75"/>
      <c r="GE135" s="75"/>
      <c r="GF135" s="75"/>
      <c r="GG135" s="75"/>
      <c r="GH135" s="75"/>
      <c r="GI135" s="75"/>
      <c r="GJ135" s="75"/>
      <c r="GK135" s="75"/>
      <c r="GL135" s="75"/>
      <c r="GM135" s="75"/>
      <c r="GN135" s="75"/>
      <c r="GO135" s="75"/>
      <c r="GP135" s="75"/>
      <c r="GQ135" s="75"/>
      <c r="GR135" s="75"/>
      <c r="GS135" s="75"/>
      <c r="GT135" s="75"/>
      <c r="GU135" s="75"/>
      <c r="GV135" s="75"/>
      <c r="GW135" s="75"/>
      <c r="GX135" s="75"/>
      <c r="GY135" s="75"/>
    </row>
    <row r="136" spans="1:207" s="84" customFormat="1" ht="25.5" x14ac:dyDescent="0.2">
      <c r="A136" s="44" t="s">
        <v>106</v>
      </c>
      <c r="B136" s="44"/>
      <c r="C136" s="161">
        <v>1500</v>
      </c>
      <c r="D136" s="85">
        <v>1500</v>
      </c>
      <c r="E136" s="44"/>
      <c r="F136" s="201"/>
      <c r="G136" s="202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</row>
    <row r="137" spans="1:207" s="84" customFormat="1" ht="12.75" x14ac:dyDescent="0.2">
      <c r="A137" s="44" t="s">
        <v>56</v>
      </c>
      <c r="B137" s="44"/>
      <c r="C137" s="161">
        <v>20500</v>
      </c>
      <c r="D137" s="85">
        <v>20500</v>
      </c>
      <c r="E137" s="44"/>
      <c r="F137" s="201"/>
      <c r="G137" s="202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  <c r="DE137" s="75"/>
      <c r="DF137" s="75"/>
      <c r="DG137" s="75"/>
      <c r="DH137" s="75"/>
      <c r="DI137" s="75"/>
      <c r="DJ137" s="75"/>
      <c r="DK137" s="75"/>
      <c r="DL137" s="75"/>
      <c r="DM137" s="75"/>
      <c r="DN137" s="75"/>
      <c r="DO137" s="75"/>
      <c r="DP137" s="75"/>
      <c r="DQ137" s="75"/>
      <c r="DR137" s="75"/>
      <c r="DS137" s="75"/>
      <c r="DT137" s="75"/>
      <c r="DU137" s="75"/>
      <c r="DV137" s="75"/>
      <c r="DW137" s="75"/>
      <c r="DX137" s="75"/>
      <c r="DY137" s="75"/>
      <c r="DZ137" s="75"/>
      <c r="EA137" s="75"/>
      <c r="EB137" s="75"/>
      <c r="EC137" s="75"/>
      <c r="ED137" s="75"/>
      <c r="EE137" s="75"/>
      <c r="EF137" s="75"/>
      <c r="EG137" s="75"/>
      <c r="EH137" s="75"/>
      <c r="EI137" s="75"/>
      <c r="EJ137" s="75"/>
      <c r="EK137" s="75"/>
      <c r="EL137" s="75"/>
      <c r="EM137" s="75"/>
      <c r="EN137" s="75"/>
      <c r="EO137" s="75"/>
      <c r="EP137" s="75"/>
      <c r="EQ137" s="75"/>
      <c r="ER137" s="75"/>
      <c r="ES137" s="75"/>
      <c r="ET137" s="75"/>
      <c r="EU137" s="75"/>
      <c r="EV137" s="75"/>
      <c r="EW137" s="75"/>
      <c r="EX137" s="75"/>
      <c r="EY137" s="75"/>
      <c r="EZ137" s="75"/>
      <c r="FA137" s="75"/>
      <c r="FB137" s="75"/>
      <c r="FC137" s="75"/>
      <c r="FD137" s="75"/>
      <c r="FE137" s="75"/>
      <c r="FF137" s="75"/>
      <c r="FG137" s="75"/>
      <c r="FH137" s="75"/>
      <c r="FI137" s="75"/>
      <c r="FJ137" s="75"/>
      <c r="FK137" s="75"/>
      <c r="FL137" s="75"/>
      <c r="FM137" s="75"/>
      <c r="FN137" s="75"/>
      <c r="FO137" s="75"/>
      <c r="FP137" s="75"/>
      <c r="FQ137" s="75"/>
      <c r="FR137" s="75"/>
      <c r="FS137" s="75"/>
      <c r="FT137" s="75"/>
      <c r="FU137" s="75"/>
      <c r="FV137" s="75"/>
      <c r="FW137" s="75"/>
      <c r="FX137" s="75"/>
      <c r="FY137" s="75"/>
      <c r="FZ137" s="75"/>
      <c r="GA137" s="75"/>
      <c r="GB137" s="75"/>
      <c r="GC137" s="75"/>
      <c r="GD137" s="75"/>
      <c r="GE137" s="75"/>
      <c r="GF137" s="75"/>
      <c r="GG137" s="75"/>
      <c r="GH137" s="75"/>
      <c r="GI137" s="75"/>
      <c r="GJ137" s="75"/>
      <c r="GK137" s="75"/>
      <c r="GL137" s="75"/>
      <c r="GM137" s="75"/>
      <c r="GN137" s="75"/>
      <c r="GO137" s="75"/>
      <c r="GP137" s="75"/>
      <c r="GQ137" s="75"/>
      <c r="GR137" s="75"/>
      <c r="GS137" s="75"/>
      <c r="GT137" s="75"/>
      <c r="GU137" s="75"/>
      <c r="GV137" s="75"/>
      <c r="GW137" s="75"/>
      <c r="GX137" s="75"/>
      <c r="GY137" s="75"/>
    </row>
    <row r="138" spans="1:207" s="78" customFormat="1" ht="12.75" x14ac:dyDescent="0.2">
      <c r="A138" s="38" t="s">
        <v>163</v>
      </c>
      <c r="B138" s="76">
        <v>6386.5</v>
      </c>
      <c r="C138" s="124">
        <v>20500</v>
      </c>
      <c r="D138" s="76">
        <v>20500</v>
      </c>
      <c r="E138" s="76">
        <v>13085.24</v>
      </c>
      <c r="F138" s="192">
        <v>204.89</v>
      </c>
      <c r="G138" s="193">
        <v>63.83</v>
      </c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  <c r="DE138" s="75"/>
      <c r="DF138" s="75"/>
      <c r="DG138" s="75"/>
      <c r="DH138" s="75"/>
      <c r="DI138" s="75"/>
      <c r="DJ138" s="75"/>
      <c r="DK138" s="75"/>
      <c r="DL138" s="75"/>
      <c r="DM138" s="75"/>
      <c r="DN138" s="75"/>
      <c r="DO138" s="75"/>
      <c r="DP138" s="75"/>
      <c r="DQ138" s="75"/>
      <c r="DR138" s="75"/>
      <c r="DS138" s="75"/>
      <c r="DT138" s="75"/>
      <c r="DU138" s="75"/>
      <c r="DV138" s="75"/>
      <c r="DW138" s="75"/>
      <c r="DX138" s="75"/>
      <c r="DY138" s="75"/>
      <c r="DZ138" s="75"/>
      <c r="EA138" s="75"/>
      <c r="EB138" s="75"/>
      <c r="EC138" s="75"/>
      <c r="ED138" s="75"/>
      <c r="EE138" s="75"/>
      <c r="EF138" s="75"/>
      <c r="EG138" s="75"/>
      <c r="EH138" s="75"/>
      <c r="EI138" s="75"/>
      <c r="EJ138" s="75"/>
      <c r="EK138" s="75"/>
      <c r="EL138" s="75"/>
      <c r="EM138" s="75"/>
      <c r="EN138" s="75"/>
      <c r="EO138" s="75"/>
      <c r="EP138" s="75"/>
      <c r="EQ138" s="75"/>
      <c r="ER138" s="75"/>
      <c r="ES138" s="75"/>
      <c r="ET138" s="75"/>
      <c r="EU138" s="75"/>
      <c r="EV138" s="75"/>
      <c r="EW138" s="75"/>
      <c r="EX138" s="75"/>
      <c r="EY138" s="75"/>
      <c r="EZ138" s="75"/>
      <c r="FA138" s="75"/>
      <c r="FB138" s="75"/>
      <c r="FC138" s="75"/>
      <c r="FD138" s="75"/>
      <c r="FE138" s="75"/>
      <c r="FF138" s="75"/>
      <c r="FG138" s="75"/>
      <c r="FH138" s="75"/>
      <c r="FI138" s="75"/>
      <c r="FJ138" s="75"/>
      <c r="FK138" s="75"/>
      <c r="FL138" s="75"/>
      <c r="FM138" s="75"/>
      <c r="FN138" s="75"/>
      <c r="FO138" s="75"/>
      <c r="FP138" s="75"/>
      <c r="FQ138" s="75"/>
      <c r="FR138" s="75"/>
      <c r="FS138" s="75"/>
      <c r="FT138" s="75"/>
      <c r="FU138" s="75"/>
      <c r="FV138" s="75"/>
      <c r="FW138" s="75"/>
      <c r="FX138" s="75"/>
      <c r="FY138" s="75"/>
      <c r="FZ138" s="75"/>
      <c r="GA138" s="75"/>
      <c r="GB138" s="75"/>
      <c r="GC138" s="75"/>
      <c r="GD138" s="75"/>
      <c r="GE138" s="75"/>
      <c r="GF138" s="75"/>
      <c r="GG138" s="75"/>
      <c r="GH138" s="75"/>
      <c r="GI138" s="75"/>
      <c r="GJ138" s="75"/>
      <c r="GK138" s="75"/>
      <c r="GL138" s="75"/>
      <c r="GM138" s="75"/>
      <c r="GN138" s="75"/>
      <c r="GO138" s="75"/>
      <c r="GP138" s="75"/>
      <c r="GQ138" s="75"/>
      <c r="GR138" s="75"/>
      <c r="GS138" s="75"/>
      <c r="GT138" s="75"/>
      <c r="GU138" s="75"/>
      <c r="GV138" s="75"/>
      <c r="GW138" s="75"/>
      <c r="GX138" s="75"/>
      <c r="GY138" s="75"/>
    </row>
    <row r="139" spans="1:207" s="84" customFormat="1" ht="12.75" x14ac:dyDescent="0.2">
      <c r="A139" s="44" t="s">
        <v>56</v>
      </c>
      <c r="B139" s="44"/>
      <c r="C139" s="161">
        <v>20500</v>
      </c>
      <c r="D139" s="85">
        <v>20500</v>
      </c>
      <c r="E139" s="44"/>
      <c r="F139" s="201"/>
      <c r="G139" s="202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  <c r="DE139" s="75"/>
      <c r="DF139" s="75"/>
      <c r="DG139" s="75"/>
      <c r="DH139" s="75"/>
      <c r="DI139" s="75"/>
      <c r="DJ139" s="75"/>
      <c r="DK139" s="75"/>
      <c r="DL139" s="75"/>
      <c r="DM139" s="75"/>
      <c r="DN139" s="75"/>
      <c r="DO139" s="75"/>
      <c r="DP139" s="75"/>
      <c r="DQ139" s="75"/>
      <c r="DR139" s="75"/>
      <c r="DS139" s="75"/>
      <c r="DT139" s="75"/>
      <c r="DU139" s="75"/>
      <c r="DV139" s="75"/>
      <c r="DW139" s="75"/>
      <c r="DX139" s="75"/>
      <c r="DY139" s="75"/>
      <c r="DZ139" s="75"/>
      <c r="EA139" s="75"/>
      <c r="EB139" s="75"/>
      <c r="EC139" s="75"/>
      <c r="ED139" s="75"/>
      <c r="EE139" s="75"/>
      <c r="EF139" s="75"/>
      <c r="EG139" s="75"/>
      <c r="EH139" s="75"/>
      <c r="EI139" s="75"/>
      <c r="EJ139" s="75"/>
      <c r="EK139" s="75"/>
      <c r="EL139" s="75"/>
      <c r="EM139" s="75"/>
      <c r="EN139" s="75"/>
      <c r="EO139" s="75"/>
      <c r="EP139" s="75"/>
      <c r="EQ139" s="75"/>
      <c r="ER139" s="75"/>
      <c r="ES139" s="75"/>
      <c r="ET139" s="75"/>
      <c r="EU139" s="75"/>
      <c r="EV139" s="75"/>
      <c r="EW139" s="75"/>
      <c r="EX139" s="75"/>
      <c r="EY139" s="75"/>
      <c r="EZ139" s="75"/>
      <c r="FA139" s="75"/>
      <c r="FB139" s="75"/>
      <c r="FC139" s="75"/>
      <c r="FD139" s="75"/>
      <c r="FE139" s="75"/>
      <c r="FF139" s="75"/>
      <c r="FG139" s="75"/>
      <c r="FH139" s="75"/>
      <c r="FI139" s="75"/>
      <c r="FJ139" s="75"/>
      <c r="FK139" s="75"/>
      <c r="FL139" s="75"/>
      <c r="FM139" s="75"/>
      <c r="FN139" s="75"/>
      <c r="FO139" s="75"/>
      <c r="FP139" s="75"/>
      <c r="FQ139" s="75"/>
      <c r="FR139" s="75"/>
      <c r="FS139" s="75"/>
      <c r="FT139" s="75"/>
      <c r="FU139" s="75"/>
      <c r="FV139" s="75"/>
      <c r="FW139" s="75"/>
      <c r="FX139" s="75"/>
      <c r="FY139" s="75"/>
      <c r="FZ139" s="75"/>
      <c r="GA139" s="75"/>
      <c r="GB139" s="75"/>
      <c r="GC139" s="75"/>
      <c r="GD139" s="75"/>
      <c r="GE139" s="75"/>
      <c r="GF139" s="75"/>
      <c r="GG139" s="75"/>
      <c r="GH139" s="75"/>
      <c r="GI139" s="75"/>
      <c r="GJ139" s="75"/>
      <c r="GK139" s="75"/>
      <c r="GL139" s="75"/>
      <c r="GM139" s="75"/>
      <c r="GN139" s="75"/>
      <c r="GO139" s="75"/>
      <c r="GP139" s="75"/>
      <c r="GQ139" s="75"/>
      <c r="GR139" s="75"/>
      <c r="GS139" s="75"/>
      <c r="GT139" s="75"/>
      <c r="GU139" s="75"/>
      <c r="GV139" s="75"/>
      <c r="GW139" s="75"/>
      <c r="GX139" s="75"/>
      <c r="GY139" s="75"/>
    </row>
    <row r="140" spans="1:207" s="78" customFormat="1" ht="25.5" x14ac:dyDescent="0.2">
      <c r="A140" s="38" t="s">
        <v>57</v>
      </c>
      <c r="B140" s="76">
        <v>4355.46</v>
      </c>
      <c r="C140" s="91"/>
      <c r="D140" s="38"/>
      <c r="E140" s="76">
        <v>9387.33</v>
      </c>
      <c r="F140" s="192">
        <v>215.53</v>
      </c>
      <c r="G140" s="19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  <c r="DE140" s="75"/>
      <c r="DF140" s="75"/>
      <c r="DG140" s="75"/>
      <c r="DH140" s="75"/>
      <c r="DI140" s="75"/>
      <c r="DJ140" s="75"/>
      <c r="DK140" s="75"/>
      <c r="DL140" s="75"/>
      <c r="DM140" s="75"/>
      <c r="DN140" s="75"/>
      <c r="DO140" s="75"/>
      <c r="DP140" s="75"/>
      <c r="DQ140" s="75"/>
      <c r="DR140" s="75"/>
      <c r="DS140" s="75"/>
      <c r="DT140" s="75"/>
      <c r="DU140" s="75"/>
      <c r="DV140" s="75"/>
      <c r="DW140" s="75"/>
      <c r="DX140" s="75"/>
      <c r="DY140" s="75"/>
      <c r="DZ140" s="75"/>
      <c r="EA140" s="75"/>
      <c r="EB140" s="75"/>
      <c r="EC140" s="75"/>
      <c r="ED140" s="75"/>
      <c r="EE140" s="75"/>
      <c r="EF140" s="75"/>
      <c r="EG140" s="75"/>
      <c r="EH140" s="75"/>
      <c r="EI140" s="75"/>
      <c r="EJ140" s="75"/>
      <c r="EK140" s="75"/>
      <c r="EL140" s="75"/>
      <c r="EM140" s="75"/>
      <c r="EN140" s="75"/>
      <c r="EO140" s="75"/>
      <c r="EP140" s="75"/>
      <c r="EQ140" s="75"/>
      <c r="ER140" s="75"/>
      <c r="ES140" s="75"/>
      <c r="ET140" s="75"/>
      <c r="EU140" s="75"/>
      <c r="EV140" s="75"/>
      <c r="EW140" s="75"/>
      <c r="EX140" s="75"/>
      <c r="EY140" s="75"/>
      <c r="EZ140" s="75"/>
      <c r="FA140" s="75"/>
      <c r="FB140" s="75"/>
      <c r="FC140" s="75"/>
      <c r="FD140" s="75"/>
      <c r="FE140" s="75"/>
      <c r="FF140" s="75"/>
      <c r="FG140" s="75"/>
      <c r="FH140" s="75"/>
      <c r="FI140" s="75"/>
      <c r="FJ140" s="75"/>
      <c r="FK140" s="75"/>
      <c r="FL140" s="75"/>
      <c r="FM140" s="75"/>
      <c r="FN140" s="75"/>
      <c r="FO140" s="75"/>
      <c r="FP140" s="75"/>
      <c r="FQ140" s="75"/>
      <c r="FR140" s="75"/>
      <c r="FS140" s="75"/>
      <c r="FT140" s="75"/>
      <c r="FU140" s="75"/>
      <c r="FV140" s="75"/>
      <c r="FW140" s="75"/>
      <c r="FX140" s="75"/>
      <c r="FY140" s="75"/>
      <c r="FZ140" s="75"/>
      <c r="GA140" s="75"/>
      <c r="GB140" s="75"/>
      <c r="GC140" s="75"/>
      <c r="GD140" s="75"/>
      <c r="GE140" s="75"/>
      <c r="GF140" s="75"/>
      <c r="GG140" s="75"/>
      <c r="GH140" s="75"/>
      <c r="GI140" s="75"/>
      <c r="GJ140" s="75"/>
      <c r="GK140" s="75"/>
      <c r="GL140" s="75"/>
      <c r="GM140" s="75"/>
      <c r="GN140" s="75"/>
      <c r="GO140" s="75"/>
      <c r="GP140" s="75"/>
      <c r="GQ140" s="75"/>
      <c r="GR140" s="75"/>
      <c r="GS140" s="75"/>
      <c r="GT140" s="75"/>
      <c r="GU140" s="75"/>
      <c r="GV140" s="75"/>
      <c r="GW140" s="75"/>
      <c r="GX140" s="75"/>
      <c r="GY140" s="75"/>
    </row>
    <row r="141" spans="1:207" s="78" customFormat="1" ht="12.75" x14ac:dyDescent="0.2">
      <c r="A141" s="38" t="s">
        <v>75</v>
      </c>
      <c r="B141" s="77">
        <v>938.22</v>
      </c>
      <c r="C141" s="91"/>
      <c r="D141" s="38"/>
      <c r="E141" s="77">
        <v>385.29</v>
      </c>
      <c r="F141" s="192">
        <v>41.07</v>
      </c>
      <c r="G141" s="19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</row>
    <row r="142" spans="1:207" s="78" customFormat="1" ht="12.75" x14ac:dyDescent="0.2">
      <c r="A142" s="38" t="s">
        <v>58</v>
      </c>
      <c r="B142" s="77">
        <v>759.52</v>
      </c>
      <c r="C142" s="91"/>
      <c r="D142" s="38"/>
      <c r="E142" s="76">
        <v>3212.87</v>
      </c>
      <c r="F142" s="192">
        <v>423.01</v>
      </c>
      <c r="G142" s="19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  <c r="DE142" s="75"/>
      <c r="DF142" s="75"/>
      <c r="DG142" s="75"/>
      <c r="DH142" s="75"/>
      <c r="DI142" s="75"/>
      <c r="DJ142" s="75"/>
      <c r="DK142" s="75"/>
      <c r="DL142" s="75"/>
      <c r="DM142" s="75"/>
      <c r="DN142" s="75"/>
      <c r="DO142" s="75"/>
      <c r="DP142" s="75"/>
      <c r="DQ142" s="75"/>
      <c r="DR142" s="75"/>
      <c r="DS142" s="75"/>
      <c r="DT142" s="75"/>
      <c r="DU142" s="75"/>
      <c r="DV142" s="75"/>
      <c r="DW142" s="75"/>
      <c r="DX142" s="75"/>
      <c r="DY142" s="75"/>
      <c r="DZ142" s="75"/>
      <c r="EA142" s="75"/>
      <c r="EB142" s="75"/>
      <c r="EC142" s="75"/>
      <c r="ED142" s="75"/>
      <c r="EE142" s="75"/>
      <c r="EF142" s="75"/>
      <c r="EG142" s="75"/>
      <c r="EH142" s="75"/>
      <c r="EI142" s="75"/>
      <c r="EJ142" s="75"/>
      <c r="EK142" s="75"/>
      <c r="EL142" s="75"/>
      <c r="EM142" s="75"/>
      <c r="EN142" s="75"/>
      <c r="EO142" s="75"/>
      <c r="EP142" s="75"/>
      <c r="EQ142" s="75"/>
      <c r="ER142" s="75"/>
      <c r="ES142" s="75"/>
      <c r="ET142" s="75"/>
      <c r="EU142" s="75"/>
      <c r="EV142" s="75"/>
      <c r="EW142" s="75"/>
      <c r="EX142" s="75"/>
      <c r="EY142" s="75"/>
      <c r="EZ142" s="75"/>
      <c r="FA142" s="75"/>
      <c r="FB142" s="75"/>
      <c r="FC142" s="75"/>
      <c r="FD142" s="75"/>
      <c r="FE142" s="75"/>
      <c r="FF142" s="75"/>
      <c r="FG142" s="75"/>
      <c r="FH142" s="75"/>
      <c r="FI142" s="75"/>
      <c r="FJ142" s="75"/>
      <c r="FK142" s="75"/>
      <c r="FL142" s="75"/>
      <c r="FM142" s="75"/>
      <c r="FN142" s="75"/>
      <c r="FO142" s="75"/>
      <c r="FP142" s="75"/>
      <c r="FQ142" s="75"/>
      <c r="FR142" s="75"/>
      <c r="FS142" s="75"/>
      <c r="FT142" s="75"/>
      <c r="FU142" s="75"/>
      <c r="FV142" s="75"/>
      <c r="FW142" s="75"/>
      <c r="FX142" s="75"/>
      <c r="FY142" s="75"/>
      <c r="FZ142" s="75"/>
      <c r="GA142" s="75"/>
      <c r="GB142" s="75"/>
      <c r="GC142" s="75"/>
      <c r="GD142" s="75"/>
      <c r="GE142" s="75"/>
      <c r="GF142" s="75"/>
      <c r="GG142" s="75"/>
      <c r="GH142" s="75"/>
      <c r="GI142" s="75"/>
      <c r="GJ142" s="75"/>
      <c r="GK142" s="75"/>
      <c r="GL142" s="75"/>
      <c r="GM142" s="75"/>
      <c r="GN142" s="75"/>
      <c r="GO142" s="75"/>
      <c r="GP142" s="75"/>
      <c r="GQ142" s="75"/>
      <c r="GR142" s="75"/>
      <c r="GS142" s="75"/>
      <c r="GT142" s="75"/>
      <c r="GU142" s="75"/>
      <c r="GV142" s="75"/>
      <c r="GW142" s="75"/>
      <c r="GX142" s="75"/>
      <c r="GY142" s="75"/>
    </row>
    <row r="143" spans="1:207" s="78" customFormat="1" ht="12.75" x14ac:dyDescent="0.2">
      <c r="A143" s="38" t="s">
        <v>76</v>
      </c>
      <c r="B143" s="77">
        <v>303.8</v>
      </c>
      <c r="C143" s="91"/>
      <c r="D143" s="38"/>
      <c r="E143" s="38"/>
      <c r="F143" s="194"/>
      <c r="G143" s="19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  <c r="DE143" s="75"/>
      <c r="DF143" s="75"/>
      <c r="DG143" s="75"/>
      <c r="DH143" s="75"/>
      <c r="DI143" s="75"/>
      <c r="DJ143" s="75"/>
      <c r="DK143" s="75"/>
      <c r="DL143" s="75"/>
      <c r="DM143" s="75"/>
      <c r="DN143" s="75"/>
      <c r="DO143" s="75"/>
      <c r="DP143" s="75"/>
      <c r="DQ143" s="75"/>
      <c r="DR143" s="75"/>
      <c r="DS143" s="75"/>
      <c r="DT143" s="75"/>
      <c r="DU143" s="75"/>
      <c r="DV143" s="75"/>
      <c r="DW143" s="75"/>
      <c r="DX143" s="75"/>
      <c r="DY143" s="75"/>
      <c r="DZ143" s="75"/>
      <c r="EA143" s="75"/>
      <c r="EB143" s="75"/>
      <c r="EC143" s="75"/>
      <c r="ED143" s="75"/>
      <c r="EE143" s="75"/>
      <c r="EF143" s="75"/>
      <c r="EG143" s="75"/>
      <c r="EH143" s="75"/>
      <c r="EI143" s="75"/>
      <c r="EJ143" s="75"/>
      <c r="EK143" s="75"/>
      <c r="EL143" s="75"/>
      <c r="EM143" s="75"/>
      <c r="EN143" s="75"/>
      <c r="EO143" s="75"/>
      <c r="EP143" s="75"/>
      <c r="EQ143" s="75"/>
      <c r="ER143" s="75"/>
      <c r="ES143" s="75"/>
      <c r="ET143" s="75"/>
      <c r="EU143" s="75"/>
      <c r="EV143" s="75"/>
      <c r="EW143" s="75"/>
      <c r="EX143" s="75"/>
      <c r="EY143" s="75"/>
      <c r="EZ143" s="75"/>
      <c r="FA143" s="75"/>
      <c r="FB143" s="75"/>
      <c r="FC143" s="75"/>
      <c r="FD143" s="75"/>
      <c r="FE143" s="75"/>
      <c r="FF143" s="75"/>
      <c r="FG143" s="75"/>
      <c r="FH143" s="75"/>
      <c r="FI143" s="75"/>
      <c r="FJ143" s="75"/>
      <c r="FK143" s="75"/>
      <c r="FL143" s="75"/>
      <c r="FM143" s="75"/>
      <c r="FN143" s="75"/>
      <c r="FO143" s="75"/>
      <c r="FP143" s="75"/>
      <c r="FQ143" s="75"/>
      <c r="FR143" s="75"/>
      <c r="FS143" s="75"/>
      <c r="FT143" s="75"/>
      <c r="FU143" s="75"/>
      <c r="FV143" s="75"/>
      <c r="FW143" s="75"/>
      <c r="FX143" s="75"/>
      <c r="FY143" s="75"/>
      <c r="FZ143" s="75"/>
      <c r="GA143" s="75"/>
      <c r="GB143" s="75"/>
      <c r="GC143" s="75"/>
      <c r="GD143" s="75"/>
      <c r="GE143" s="75"/>
      <c r="GF143" s="75"/>
      <c r="GG143" s="75"/>
      <c r="GH143" s="75"/>
      <c r="GI143" s="75"/>
      <c r="GJ143" s="75"/>
      <c r="GK143" s="75"/>
      <c r="GL143" s="75"/>
      <c r="GM143" s="75"/>
      <c r="GN143" s="75"/>
      <c r="GO143" s="75"/>
      <c r="GP143" s="75"/>
      <c r="GQ143" s="75"/>
      <c r="GR143" s="75"/>
      <c r="GS143" s="75"/>
      <c r="GT143" s="75"/>
      <c r="GU143" s="75"/>
      <c r="GV143" s="75"/>
      <c r="GW143" s="75"/>
      <c r="GX143" s="75"/>
      <c r="GY143" s="75"/>
    </row>
    <row r="144" spans="1:207" s="78" customFormat="1" ht="12.75" x14ac:dyDescent="0.2">
      <c r="A144" s="38" t="s">
        <v>77</v>
      </c>
      <c r="B144" s="77">
        <v>29.5</v>
      </c>
      <c r="C144" s="91"/>
      <c r="D144" s="38"/>
      <c r="E144" s="77">
        <v>99.75</v>
      </c>
      <c r="F144" s="192">
        <v>338.14</v>
      </c>
      <c r="G144" s="19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  <c r="DE144" s="75"/>
      <c r="DF144" s="75"/>
      <c r="DG144" s="75"/>
      <c r="DH144" s="75"/>
      <c r="DI144" s="75"/>
      <c r="DJ144" s="75"/>
      <c r="DK144" s="75"/>
      <c r="DL144" s="75"/>
      <c r="DM144" s="75"/>
      <c r="DN144" s="75"/>
      <c r="DO144" s="75"/>
      <c r="DP144" s="75"/>
      <c r="DQ144" s="75"/>
      <c r="DR144" s="75"/>
      <c r="DS144" s="75"/>
      <c r="DT144" s="75"/>
      <c r="DU144" s="75"/>
      <c r="DV144" s="75"/>
      <c r="DW144" s="75"/>
      <c r="DX144" s="75"/>
      <c r="DY144" s="75"/>
      <c r="DZ144" s="75"/>
      <c r="EA144" s="75"/>
      <c r="EB144" s="75"/>
      <c r="EC144" s="75"/>
      <c r="ED144" s="75"/>
      <c r="EE144" s="75"/>
      <c r="EF144" s="75"/>
      <c r="EG144" s="75"/>
      <c r="EH144" s="75"/>
      <c r="EI144" s="75"/>
      <c r="EJ144" s="75"/>
      <c r="EK144" s="75"/>
      <c r="EL144" s="75"/>
      <c r="EM144" s="75"/>
      <c r="EN144" s="75"/>
      <c r="EO144" s="75"/>
      <c r="EP144" s="75"/>
      <c r="EQ144" s="75"/>
      <c r="ER144" s="75"/>
      <c r="ES144" s="75"/>
      <c r="ET144" s="75"/>
      <c r="EU144" s="75"/>
      <c r="EV144" s="75"/>
      <c r="EW144" s="75"/>
      <c r="EX144" s="75"/>
      <c r="EY144" s="75"/>
      <c r="EZ144" s="75"/>
      <c r="FA144" s="75"/>
      <c r="FB144" s="75"/>
      <c r="FC144" s="75"/>
      <c r="FD144" s="75"/>
      <c r="FE144" s="75"/>
      <c r="FF144" s="75"/>
      <c r="FG144" s="75"/>
      <c r="FH144" s="75"/>
      <c r="FI144" s="75"/>
      <c r="FJ144" s="75"/>
      <c r="FK144" s="75"/>
      <c r="FL144" s="75"/>
      <c r="FM144" s="75"/>
      <c r="FN144" s="75"/>
      <c r="FO144" s="75"/>
      <c r="FP144" s="75"/>
      <c r="FQ144" s="75"/>
      <c r="FR144" s="75"/>
      <c r="FS144" s="75"/>
      <c r="FT144" s="75"/>
      <c r="FU144" s="75"/>
      <c r="FV144" s="75"/>
      <c r="FW144" s="75"/>
      <c r="FX144" s="75"/>
      <c r="FY144" s="75"/>
      <c r="FZ144" s="75"/>
      <c r="GA144" s="75"/>
      <c r="GB144" s="75"/>
      <c r="GC144" s="75"/>
      <c r="GD144" s="75"/>
      <c r="GE144" s="75"/>
      <c r="GF144" s="75"/>
      <c r="GG144" s="75"/>
      <c r="GH144" s="75"/>
      <c r="GI144" s="75"/>
      <c r="GJ144" s="75"/>
      <c r="GK144" s="75"/>
      <c r="GL144" s="75"/>
      <c r="GM144" s="75"/>
      <c r="GN144" s="75"/>
      <c r="GO144" s="75"/>
      <c r="GP144" s="75"/>
      <c r="GQ144" s="75"/>
      <c r="GR144" s="75"/>
      <c r="GS144" s="75"/>
      <c r="GT144" s="75"/>
      <c r="GU144" s="75"/>
      <c r="GV144" s="75"/>
      <c r="GW144" s="75"/>
      <c r="GX144" s="75"/>
      <c r="GY144" s="75"/>
    </row>
    <row r="145" spans="1:207" s="123" customFormat="1" ht="12.75" x14ac:dyDescent="0.2">
      <c r="A145" s="43" t="s">
        <v>78</v>
      </c>
      <c r="B145" s="43"/>
      <c r="C145" s="219">
        <v>802</v>
      </c>
      <c r="D145" s="106">
        <v>802</v>
      </c>
      <c r="E145" s="43"/>
      <c r="F145" s="199"/>
      <c r="G145" s="200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  <c r="DE145" s="75"/>
      <c r="DF145" s="75"/>
      <c r="DG145" s="75"/>
      <c r="DH145" s="75"/>
      <c r="DI145" s="75"/>
      <c r="DJ145" s="75"/>
      <c r="DK145" s="75"/>
      <c r="DL145" s="75"/>
      <c r="DM145" s="75"/>
      <c r="DN145" s="75"/>
      <c r="DO145" s="75"/>
      <c r="DP145" s="75"/>
      <c r="DQ145" s="75"/>
      <c r="DR145" s="75"/>
      <c r="DS145" s="75"/>
      <c r="DT145" s="75"/>
      <c r="DU145" s="75"/>
      <c r="DV145" s="75"/>
      <c r="DW145" s="75"/>
      <c r="DX145" s="75"/>
      <c r="DY145" s="75"/>
      <c r="DZ145" s="75"/>
      <c r="EA145" s="75"/>
      <c r="EB145" s="75"/>
      <c r="EC145" s="75"/>
      <c r="ED145" s="75"/>
      <c r="EE145" s="75"/>
      <c r="EF145" s="75"/>
      <c r="EG145" s="75"/>
      <c r="EH145" s="75"/>
      <c r="EI145" s="75"/>
      <c r="EJ145" s="75"/>
      <c r="EK145" s="75"/>
      <c r="EL145" s="75"/>
      <c r="EM145" s="75"/>
      <c r="EN145" s="75"/>
      <c r="EO145" s="75"/>
      <c r="EP145" s="75"/>
      <c r="EQ145" s="75"/>
      <c r="ER145" s="75"/>
      <c r="ES145" s="75"/>
      <c r="ET145" s="75"/>
      <c r="EU145" s="75"/>
      <c r="EV145" s="75"/>
      <c r="EW145" s="75"/>
      <c r="EX145" s="75"/>
      <c r="EY145" s="75"/>
      <c r="EZ145" s="75"/>
      <c r="FA145" s="75"/>
      <c r="FB145" s="75"/>
      <c r="FC145" s="75"/>
      <c r="FD145" s="75"/>
      <c r="FE145" s="75"/>
      <c r="FF145" s="75"/>
      <c r="FG145" s="75"/>
      <c r="FH145" s="75"/>
      <c r="FI145" s="75"/>
      <c r="FJ145" s="75"/>
      <c r="FK145" s="75"/>
      <c r="FL145" s="75"/>
      <c r="FM145" s="75"/>
      <c r="FN145" s="75"/>
      <c r="FO145" s="75"/>
      <c r="FP145" s="75"/>
      <c r="FQ145" s="75"/>
      <c r="FR145" s="75"/>
      <c r="FS145" s="75"/>
      <c r="FT145" s="75"/>
      <c r="FU145" s="75"/>
      <c r="FV145" s="75"/>
      <c r="FW145" s="75"/>
      <c r="FX145" s="75"/>
      <c r="FY145" s="75"/>
      <c r="FZ145" s="75"/>
      <c r="GA145" s="75"/>
      <c r="GB145" s="75"/>
      <c r="GC145" s="75"/>
      <c r="GD145" s="75"/>
      <c r="GE145" s="75"/>
      <c r="GF145" s="75"/>
      <c r="GG145" s="75"/>
      <c r="GH145" s="75"/>
      <c r="GI145" s="75"/>
      <c r="GJ145" s="75"/>
      <c r="GK145" s="75"/>
      <c r="GL145" s="75"/>
      <c r="GM145" s="75"/>
      <c r="GN145" s="75"/>
      <c r="GO145" s="75"/>
      <c r="GP145" s="75"/>
      <c r="GQ145" s="75"/>
      <c r="GR145" s="75"/>
      <c r="GS145" s="75"/>
      <c r="GT145" s="75"/>
      <c r="GU145" s="75"/>
      <c r="GV145" s="75"/>
      <c r="GW145" s="75"/>
      <c r="GX145" s="75"/>
      <c r="GY145" s="75"/>
    </row>
    <row r="146" spans="1:207" s="84" customFormat="1" ht="12.75" x14ac:dyDescent="0.2">
      <c r="A146" s="44" t="s">
        <v>79</v>
      </c>
      <c r="B146" s="44"/>
      <c r="C146" s="162">
        <v>802</v>
      </c>
      <c r="D146" s="86">
        <v>802</v>
      </c>
      <c r="E146" s="44"/>
      <c r="F146" s="201"/>
      <c r="G146" s="202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</row>
    <row r="147" spans="1:207" s="78" customFormat="1" ht="12.75" x14ac:dyDescent="0.2">
      <c r="A147" s="38" t="s">
        <v>164</v>
      </c>
      <c r="B147" s="77">
        <v>330.65</v>
      </c>
      <c r="C147" s="125">
        <v>802</v>
      </c>
      <c r="D147" s="77">
        <v>802</v>
      </c>
      <c r="E147" s="77">
        <v>302.07</v>
      </c>
      <c r="F147" s="192">
        <v>91.36</v>
      </c>
      <c r="G147" s="193">
        <v>37.659999999999997</v>
      </c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  <c r="DE147" s="75"/>
      <c r="DF147" s="75"/>
      <c r="DG147" s="75"/>
      <c r="DH147" s="75"/>
      <c r="DI147" s="75"/>
      <c r="DJ147" s="75"/>
      <c r="DK147" s="75"/>
      <c r="DL147" s="75"/>
      <c r="DM147" s="75"/>
      <c r="DN147" s="75"/>
      <c r="DO147" s="75"/>
      <c r="DP147" s="75"/>
      <c r="DQ147" s="75"/>
      <c r="DR147" s="75"/>
      <c r="DS147" s="75"/>
      <c r="DT147" s="75"/>
      <c r="DU147" s="75"/>
      <c r="DV147" s="75"/>
      <c r="DW147" s="75"/>
      <c r="DX147" s="75"/>
      <c r="DY147" s="75"/>
      <c r="DZ147" s="75"/>
      <c r="EA147" s="75"/>
      <c r="EB147" s="75"/>
      <c r="EC147" s="75"/>
      <c r="ED147" s="75"/>
      <c r="EE147" s="75"/>
      <c r="EF147" s="75"/>
      <c r="EG147" s="75"/>
      <c r="EH147" s="75"/>
      <c r="EI147" s="75"/>
      <c r="EJ147" s="75"/>
      <c r="EK147" s="75"/>
      <c r="EL147" s="75"/>
      <c r="EM147" s="75"/>
      <c r="EN147" s="75"/>
      <c r="EO147" s="75"/>
      <c r="EP147" s="75"/>
      <c r="EQ147" s="75"/>
      <c r="ER147" s="75"/>
      <c r="ES147" s="75"/>
      <c r="ET147" s="75"/>
      <c r="EU147" s="75"/>
      <c r="EV147" s="75"/>
      <c r="EW147" s="75"/>
      <c r="EX147" s="75"/>
      <c r="EY147" s="75"/>
      <c r="EZ147" s="75"/>
      <c r="FA147" s="75"/>
      <c r="FB147" s="75"/>
      <c r="FC147" s="75"/>
      <c r="FD147" s="75"/>
      <c r="FE147" s="75"/>
      <c r="FF147" s="75"/>
      <c r="FG147" s="75"/>
      <c r="FH147" s="75"/>
      <c r="FI147" s="75"/>
      <c r="FJ147" s="75"/>
      <c r="FK147" s="75"/>
      <c r="FL147" s="75"/>
      <c r="FM147" s="75"/>
      <c r="FN147" s="75"/>
      <c r="FO147" s="75"/>
      <c r="FP147" s="75"/>
      <c r="FQ147" s="75"/>
      <c r="FR147" s="75"/>
      <c r="FS147" s="75"/>
      <c r="FT147" s="75"/>
      <c r="FU147" s="75"/>
      <c r="FV147" s="75"/>
      <c r="FW147" s="75"/>
      <c r="FX147" s="75"/>
      <c r="FY147" s="75"/>
      <c r="FZ147" s="75"/>
      <c r="GA147" s="75"/>
      <c r="GB147" s="75"/>
      <c r="GC147" s="75"/>
      <c r="GD147" s="75"/>
      <c r="GE147" s="75"/>
      <c r="GF147" s="75"/>
      <c r="GG147" s="75"/>
      <c r="GH147" s="75"/>
      <c r="GI147" s="75"/>
      <c r="GJ147" s="75"/>
      <c r="GK147" s="75"/>
      <c r="GL147" s="75"/>
      <c r="GM147" s="75"/>
      <c r="GN147" s="75"/>
      <c r="GO147" s="75"/>
      <c r="GP147" s="75"/>
      <c r="GQ147" s="75"/>
      <c r="GR147" s="75"/>
      <c r="GS147" s="75"/>
      <c r="GT147" s="75"/>
      <c r="GU147" s="75"/>
      <c r="GV147" s="75"/>
      <c r="GW147" s="75"/>
      <c r="GX147" s="75"/>
      <c r="GY147" s="75"/>
    </row>
    <row r="148" spans="1:207" s="84" customFormat="1" ht="12.75" x14ac:dyDescent="0.2">
      <c r="A148" s="44" t="s">
        <v>79</v>
      </c>
      <c r="B148" s="44"/>
      <c r="C148" s="162">
        <v>802</v>
      </c>
      <c r="D148" s="86">
        <v>802</v>
      </c>
      <c r="E148" s="44"/>
      <c r="F148" s="201"/>
      <c r="G148" s="202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  <c r="DE148" s="75"/>
      <c r="DF148" s="75"/>
      <c r="DG148" s="75"/>
      <c r="DH148" s="75"/>
      <c r="DI148" s="75"/>
      <c r="DJ148" s="75"/>
      <c r="DK148" s="75"/>
      <c r="DL148" s="75"/>
      <c r="DM148" s="75"/>
      <c r="DN148" s="75"/>
      <c r="DO148" s="75"/>
      <c r="DP148" s="75"/>
      <c r="DQ148" s="75"/>
      <c r="DR148" s="75"/>
      <c r="DS148" s="75"/>
      <c r="DT148" s="75"/>
      <c r="DU148" s="75"/>
      <c r="DV148" s="75"/>
      <c r="DW148" s="75"/>
      <c r="DX148" s="75"/>
      <c r="DY148" s="75"/>
      <c r="DZ148" s="75"/>
      <c r="EA148" s="75"/>
      <c r="EB148" s="75"/>
      <c r="EC148" s="75"/>
      <c r="ED148" s="75"/>
      <c r="EE148" s="75"/>
      <c r="EF148" s="75"/>
      <c r="EG148" s="75"/>
      <c r="EH148" s="75"/>
      <c r="EI148" s="75"/>
      <c r="EJ148" s="75"/>
      <c r="EK148" s="75"/>
      <c r="EL148" s="75"/>
      <c r="EM148" s="75"/>
      <c r="EN148" s="75"/>
      <c r="EO148" s="75"/>
      <c r="EP148" s="75"/>
      <c r="EQ148" s="75"/>
      <c r="ER148" s="75"/>
      <c r="ES148" s="75"/>
      <c r="ET148" s="75"/>
      <c r="EU148" s="75"/>
      <c r="EV148" s="75"/>
      <c r="EW148" s="75"/>
      <c r="EX148" s="75"/>
      <c r="EY148" s="75"/>
      <c r="EZ148" s="75"/>
      <c r="FA148" s="75"/>
      <c r="FB148" s="75"/>
      <c r="FC148" s="75"/>
      <c r="FD148" s="75"/>
      <c r="FE148" s="75"/>
      <c r="FF148" s="75"/>
      <c r="FG148" s="75"/>
      <c r="FH148" s="75"/>
      <c r="FI148" s="75"/>
      <c r="FJ148" s="75"/>
      <c r="FK148" s="75"/>
      <c r="FL148" s="75"/>
      <c r="FM148" s="75"/>
      <c r="FN148" s="75"/>
      <c r="FO148" s="75"/>
      <c r="FP148" s="75"/>
      <c r="FQ148" s="75"/>
      <c r="FR148" s="75"/>
      <c r="FS148" s="75"/>
      <c r="FT148" s="75"/>
      <c r="FU148" s="75"/>
      <c r="FV148" s="75"/>
      <c r="FW148" s="75"/>
      <c r="FX148" s="75"/>
      <c r="FY148" s="75"/>
      <c r="FZ148" s="75"/>
      <c r="GA148" s="75"/>
      <c r="GB148" s="75"/>
      <c r="GC148" s="75"/>
      <c r="GD148" s="75"/>
      <c r="GE148" s="75"/>
      <c r="GF148" s="75"/>
      <c r="GG148" s="75"/>
      <c r="GH148" s="75"/>
      <c r="GI148" s="75"/>
      <c r="GJ148" s="75"/>
      <c r="GK148" s="75"/>
      <c r="GL148" s="75"/>
      <c r="GM148" s="75"/>
      <c r="GN148" s="75"/>
      <c r="GO148" s="75"/>
      <c r="GP148" s="75"/>
      <c r="GQ148" s="75"/>
      <c r="GR148" s="75"/>
      <c r="GS148" s="75"/>
      <c r="GT148" s="75"/>
      <c r="GU148" s="75"/>
      <c r="GV148" s="75"/>
      <c r="GW148" s="75"/>
      <c r="GX148" s="75"/>
      <c r="GY148" s="75"/>
    </row>
    <row r="149" spans="1:207" s="78" customFormat="1" ht="12.75" x14ac:dyDescent="0.2">
      <c r="A149" s="38" t="s">
        <v>80</v>
      </c>
      <c r="B149" s="77">
        <v>330.65</v>
      </c>
      <c r="C149" s="91"/>
      <c r="D149" s="38"/>
      <c r="E149" s="77">
        <v>302.07</v>
      </c>
      <c r="F149" s="192">
        <v>91.36</v>
      </c>
      <c r="G149" s="19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  <c r="DE149" s="75"/>
      <c r="DF149" s="75"/>
      <c r="DG149" s="75"/>
      <c r="DH149" s="75"/>
      <c r="DI149" s="75"/>
      <c r="DJ149" s="75"/>
      <c r="DK149" s="75"/>
      <c r="DL149" s="75"/>
      <c r="DM149" s="75"/>
      <c r="DN149" s="75"/>
      <c r="DO149" s="75"/>
      <c r="DP149" s="75"/>
      <c r="DQ149" s="75"/>
      <c r="DR149" s="75"/>
      <c r="DS149" s="75"/>
      <c r="DT149" s="75"/>
      <c r="DU149" s="75"/>
      <c r="DV149" s="75"/>
      <c r="DW149" s="75"/>
      <c r="DX149" s="75"/>
      <c r="DY149" s="75"/>
      <c r="DZ149" s="75"/>
      <c r="EA149" s="75"/>
      <c r="EB149" s="75"/>
      <c r="EC149" s="75"/>
      <c r="ED149" s="75"/>
      <c r="EE149" s="75"/>
      <c r="EF149" s="75"/>
      <c r="EG149" s="75"/>
      <c r="EH149" s="75"/>
      <c r="EI149" s="75"/>
      <c r="EJ149" s="75"/>
      <c r="EK149" s="75"/>
      <c r="EL149" s="75"/>
      <c r="EM149" s="75"/>
      <c r="EN149" s="75"/>
      <c r="EO149" s="75"/>
      <c r="EP149" s="75"/>
      <c r="EQ149" s="75"/>
      <c r="ER149" s="75"/>
      <c r="ES149" s="75"/>
      <c r="ET149" s="75"/>
      <c r="EU149" s="75"/>
      <c r="EV149" s="75"/>
      <c r="EW149" s="75"/>
      <c r="EX149" s="75"/>
      <c r="EY149" s="75"/>
      <c r="EZ149" s="75"/>
      <c r="FA149" s="75"/>
      <c r="FB149" s="75"/>
      <c r="FC149" s="75"/>
      <c r="FD149" s="75"/>
      <c r="FE149" s="75"/>
      <c r="FF149" s="75"/>
      <c r="FG149" s="75"/>
      <c r="FH149" s="75"/>
      <c r="FI149" s="75"/>
      <c r="FJ149" s="75"/>
      <c r="FK149" s="75"/>
      <c r="FL149" s="75"/>
      <c r="FM149" s="75"/>
      <c r="FN149" s="75"/>
      <c r="FO149" s="75"/>
      <c r="FP149" s="75"/>
      <c r="FQ149" s="75"/>
      <c r="FR149" s="75"/>
      <c r="FS149" s="75"/>
      <c r="FT149" s="75"/>
      <c r="FU149" s="75"/>
      <c r="FV149" s="75"/>
      <c r="FW149" s="75"/>
      <c r="FX149" s="75"/>
      <c r="FY149" s="75"/>
      <c r="FZ149" s="75"/>
      <c r="GA149" s="75"/>
      <c r="GB149" s="75"/>
      <c r="GC149" s="75"/>
      <c r="GD149" s="75"/>
      <c r="GE149" s="75"/>
      <c r="GF149" s="75"/>
      <c r="GG149" s="75"/>
      <c r="GH149" s="75"/>
      <c r="GI149" s="75"/>
      <c r="GJ149" s="75"/>
      <c r="GK149" s="75"/>
      <c r="GL149" s="75"/>
      <c r="GM149" s="75"/>
      <c r="GN149" s="75"/>
      <c r="GO149" s="75"/>
      <c r="GP149" s="75"/>
      <c r="GQ149" s="75"/>
      <c r="GR149" s="75"/>
      <c r="GS149" s="75"/>
      <c r="GT149" s="75"/>
      <c r="GU149" s="75"/>
      <c r="GV149" s="75"/>
      <c r="GW149" s="75"/>
      <c r="GX149" s="75"/>
      <c r="GY149" s="75"/>
    </row>
    <row r="150" spans="1:207" s="122" customFormat="1" ht="12.75" x14ac:dyDescent="0.2">
      <c r="A150" s="102" t="s">
        <v>136</v>
      </c>
      <c r="B150" s="102"/>
      <c r="C150" s="216">
        <f>C151+C161</f>
        <v>43610</v>
      </c>
      <c r="D150" s="103">
        <v>112000</v>
      </c>
      <c r="E150" s="102"/>
      <c r="F150" s="197"/>
      <c r="G150" s="198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  <c r="DE150" s="75"/>
      <c r="DF150" s="75"/>
      <c r="DG150" s="75"/>
      <c r="DH150" s="75"/>
      <c r="DI150" s="75"/>
      <c r="DJ150" s="75"/>
      <c r="DK150" s="75"/>
      <c r="DL150" s="75"/>
      <c r="DM150" s="75"/>
      <c r="DN150" s="75"/>
      <c r="DO150" s="75"/>
      <c r="DP150" s="75"/>
      <c r="DQ150" s="75"/>
      <c r="DR150" s="75"/>
      <c r="DS150" s="75"/>
      <c r="DT150" s="75"/>
      <c r="DU150" s="75"/>
      <c r="DV150" s="75"/>
      <c r="DW150" s="75"/>
      <c r="DX150" s="75"/>
      <c r="DY150" s="75"/>
      <c r="DZ150" s="75"/>
      <c r="EA150" s="75"/>
      <c r="EB150" s="75"/>
      <c r="EC150" s="75"/>
      <c r="ED150" s="75"/>
      <c r="EE150" s="75"/>
      <c r="EF150" s="75"/>
      <c r="EG150" s="75"/>
      <c r="EH150" s="75"/>
      <c r="EI150" s="75"/>
      <c r="EJ150" s="75"/>
      <c r="EK150" s="75"/>
      <c r="EL150" s="75"/>
      <c r="EM150" s="75"/>
      <c r="EN150" s="75"/>
      <c r="EO150" s="75"/>
      <c r="EP150" s="75"/>
      <c r="EQ150" s="75"/>
      <c r="ER150" s="75"/>
      <c r="ES150" s="75"/>
      <c r="ET150" s="75"/>
      <c r="EU150" s="75"/>
      <c r="EV150" s="75"/>
      <c r="EW150" s="75"/>
      <c r="EX150" s="75"/>
      <c r="EY150" s="75"/>
      <c r="EZ150" s="75"/>
      <c r="FA150" s="75"/>
      <c r="FB150" s="75"/>
      <c r="FC150" s="75"/>
      <c r="FD150" s="75"/>
      <c r="FE150" s="75"/>
      <c r="FF150" s="75"/>
      <c r="FG150" s="75"/>
      <c r="FH150" s="75"/>
      <c r="FI150" s="75"/>
      <c r="FJ150" s="75"/>
      <c r="FK150" s="75"/>
      <c r="FL150" s="75"/>
      <c r="FM150" s="75"/>
      <c r="FN150" s="75"/>
      <c r="FO150" s="75"/>
      <c r="FP150" s="75"/>
      <c r="FQ150" s="75"/>
      <c r="FR150" s="75"/>
      <c r="FS150" s="75"/>
      <c r="FT150" s="75"/>
      <c r="FU150" s="75"/>
      <c r="FV150" s="75"/>
      <c r="FW150" s="75"/>
      <c r="FX150" s="75"/>
      <c r="FY150" s="75"/>
      <c r="FZ150" s="75"/>
      <c r="GA150" s="75"/>
      <c r="GB150" s="75"/>
      <c r="GC150" s="75"/>
      <c r="GD150" s="75"/>
      <c r="GE150" s="75"/>
      <c r="GF150" s="75"/>
      <c r="GG150" s="75"/>
      <c r="GH150" s="75"/>
      <c r="GI150" s="75"/>
      <c r="GJ150" s="75"/>
      <c r="GK150" s="75"/>
      <c r="GL150" s="75"/>
      <c r="GM150" s="75"/>
      <c r="GN150" s="75"/>
      <c r="GO150" s="75"/>
      <c r="GP150" s="75"/>
      <c r="GQ150" s="75"/>
      <c r="GR150" s="75"/>
      <c r="GS150" s="75"/>
      <c r="GT150" s="75"/>
      <c r="GU150" s="75"/>
      <c r="GV150" s="75"/>
      <c r="GW150" s="75"/>
      <c r="GX150" s="75"/>
      <c r="GY150" s="75"/>
    </row>
    <row r="151" spans="1:207" s="123" customFormat="1" ht="25.5" x14ac:dyDescent="0.2">
      <c r="A151" s="43" t="s">
        <v>37</v>
      </c>
      <c r="B151" s="43"/>
      <c r="C151" s="217">
        <f>C152+C158</f>
        <v>16610</v>
      </c>
      <c r="D151" s="104">
        <v>22000</v>
      </c>
      <c r="E151" s="43"/>
      <c r="F151" s="199"/>
      <c r="G151" s="200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  <c r="DE151" s="75"/>
      <c r="DF151" s="75"/>
      <c r="DG151" s="75"/>
      <c r="DH151" s="75"/>
      <c r="DI151" s="75"/>
      <c r="DJ151" s="75"/>
      <c r="DK151" s="75"/>
      <c r="DL151" s="75"/>
      <c r="DM151" s="75"/>
      <c r="DN151" s="75"/>
      <c r="DO151" s="75"/>
      <c r="DP151" s="75"/>
      <c r="DQ151" s="75"/>
      <c r="DR151" s="75"/>
      <c r="DS151" s="75"/>
      <c r="DT151" s="75"/>
      <c r="DU151" s="75"/>
      <c r="DV151" s="75"/>
      <c r="DW151" s="75"/>
      <c r="DX151" s="75"/>
      <c r="DY151" s="75"/>
      <c r="DZ151" s="75"/>
      <c r="EA151" s="75"/>
      <c r="EB151" s="75"/>
      <c r="EC151" s="75"/>
      <c r="ED151" s="75"/>
      <c r="EE151" s="75"/>
      <c r="EF151" s="75"/>
      <c r="EG151" s="75"/>
      <c r="EH151" s="75"/>
      <c r="EI151" s="75"/>
      <c r="EJ151" s="75"/>
      <c r="EK151" s="75"/>
      <c r="EL151" s="75"/>
      <c r="EM151" s="75"/>
      <c r="EN151" s="75"/>
      <c r="EO151" s="75"/>
      <c r="EP151" s="75"/>
      <c r="EQ151" s="75"/>
      <c r="ER151" s="75"/>
      <c r="ES151" s="75"/>
      <c r="ET151" s="75"/>
      <c r="EU151" s="75"/>
      <c r="EV151" s="75"/>
      <c r="EW151" s="75"/>
      <c r="EX151" s="75"/>
      <c r="EY151" s="75"/>
      <c r="EZ151" s="75"/>
      <c r="FA151" s="75"/>
      <c r="FB151" s="75"/>
      <c r="FC151" s="75"/>
      <c r="FD151" s="75"/>
      <c r="FE151" s="75"/>
      <c r="FF151" s="75"/>
      <c r="FG151" s="75"/>
      <c r="FH151" s="75"/>
      <c r="FI151" s="75"/>
      <c r="FJ151" s="75"/>
      <c r="FK151" s="75"/>
      <c r="FL151" s="75"/>
      <c r="FM151" s="75"/>
      <c r="FN151" s="75"/>
      <c r="FO151" s="75"/>
      <c r="FP151" s="75"/>
      <c r="FQ151" s="75"/>
      <c r="FR151" s="75"/>
      <c r="FS151" s="75"/>
      <c r="FT151" s="75"/>
      <c r="FU151" s="75"/>
      <c r="FV151" s="75"/>
      <c r="FW151" s="75"/>
      <c r="FX151" s="75"/>
      <c r="FY151" s="75"/>
      <c r="FZ151" s="75"/>
      <c r="GA151" s="75"/>
      <c r="GB151" s="75"/>
      <c r="GC151" s="75"/>
      <c r="GD151" s="75"/>
      <c r="GE151" s="75"/>
      <c r="GF151" s="75"/>
      <c r="GG151" s="75"/>
      <c r="GH151" s="75"/>
      <c r="GI151" s="75"/>
      <c r="GJ151" s="75"/>
      <c r="GK151" s="75"/>
      <c r="GL151" s="75"/>
      <c r="GM151" s="75"/>
      <c r="GN151" s="75"/>
      <c r="GO151" s="75"/>
      <c r="GP151" s="75"/>
      <c r="GQ151" s="75"/>
      <c r="GR151" s="75"/>
      <c r="GS151" s="75"/>
      <c r="GT151" s="75"/>
      <c r="GU151" s="75"/>
      <c r="GV151" s="75"/>
      <c r="GW151" s="75"/>
      <c r="GX151" s="75"/>
      <c r="GY151" s="75"/>
    </row>
    <row r="152" spans="1:207" s="84" customFormat="1" ht="12.75" x14ac:dyDescent="0.2">
      <c r="A152" s="44" t="s">
        <v>99</v>
      </c>
      <c r="B152" s="44"/>
      <c r="C152" s="161">
        <v>16010</v>
      </c>
      <c r="D152" s="85">
        <v>20000</v>
      </c>
      <c r="E152" s="44"/>
      <c r="F152" s="201"/>
      <c r="G152" s="202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  <c r="DE152" s="75"/>
      <c r="DF152" s="75"/>
      <c r="DG152" s="75"/>
      <c r="DH152" s="75"/>
      <c r="DI152" s="75"/>
      <c r="DJ152" s="75"/>
      <c r="DK152" s="75"/>
      <c r="DL152" s="75"/>
      <c r="DM152" s="75"/>
      <c r="DN152" s="75"/>
      <c r="DO152" s="75"/>
      <c r="DP152" s="75"/>
      <c r="DQ152" s="75"/>
      <c r="DR152" s="75"/>
      <c r="DS152" s="75"/>
      <c r="DT152" s="75"/>
      <c r="DU152" s="75"/>
      <c r="DV152" s="75"/>
      <c r="DW152" s="75"/>
      <c r="DX152" s="75"/>
      <c r="DY152" s="75"/>
      <c r="DZ152" s="75"/>
      <c r="EA152" s="75"/>
      <c r="EB152" s="75"/>
      <c r="EC152" s="75"/>
      <c r="ED152" s="75"/>
      <c r="EE152" s="75"/>
      <c r="EF152" s="75"/>
      <c r="EG152" s="75"/>
      <c r="EH152" s="75"/>
      <c r="EI152" s="75"/>
      <c r="EJ152" s="75"/>
      <c r="EK152" s="75"/>
      <c r="EL152" s="75"/>
      <c r="EM152" s="75"/>
      <c r="EN152" s="75"/>
      <c r="EO152" s="75"/>
      <c r="EP152" s="75"/>
      <c r="EQ152" s="75"/>
      <c r="ER152" s="75"/>
      <c r="ES152" s="75"/>
      <c r="ET152" s="75"/>
      <c r="EU152" s="75"/>
      <c r="EV152" s="75"/>
      <c r="EW152" s="75"/>
      <c r="EX152" s="75"/>
      <c r="EY152" s="75"/>
      <c r="EZ152" s="75"/>
      <c r="FA152" s="75"/>
      <c r="FB152" s="75"/>
      <c r="FC152" s="75"/>
      <c r="FD152" s="75"/>
      <c r="FE152" s="75"/>
      <c r="FF152" s="75"/>
      <c r="FG152" s="75"/>
      <c r="FH152" s="75"/>
      <c r="FI152" s="75"/>
      <c r="FJ152" s="75"/>
      <c r="FK152" s="75"/>
      <c r="FL152" s="75"/>
      <c r="FM152" s="75"/>
      <c r="FN152" s="75"/>
      <c r="FO152" s="75"/>
      <c r="FP152" s="75"/>
      <c r="FQ152" s="75"/>
      <c r="FR152" s="75"/>
      <c r="FS152" s="75"/>
      <c r="FT152" s="75"/>
      <c r="FU152" s="75"/>
      <c r="FV152" s="75"/>
      <c r="FW152" s="75"/>
      <c r="FX152" s="75"/>
      <c r="FY152" s="75"/>
      <c r="FZ152" s="75"/>
      <c r="GA152" s="75"/>
      <c r="GB152" s="75"/>
      <c r="GC152" s="75"/>
      <c r="GD152" s="75"/>
      <c r="GE152" s="75"/>
      <c r="GF152" s="75"/>
      <c r="GG152" s="75"/>
      <c r="GH152" s="75"/>
      <c r="GI152" s="75"/>
      <c r="GJ152" s="75"/>
      <c r="GK152" s="75"/>
      <c r="GL152" s="75"/>
      <c r="GM152" s="75"/>
      <c r="GN152" s="75"/>
      <c r="GO152" s="75"/>
      <c r="GP152" s="75"/>
      <c r="GQ152" s="75"/>
      <c r="GR152" s="75"/>
      <c r="GS152" s="75"/>
      <c r="GT152" s="75"/>
      <c r="GU152" s="75"/>
      <c r="GV152" s="75"/>
      <c r="GW152" s="75"/>
      <c r="GX152" s="75"/>
      <c r="GY152" s="75"/>
    </row>
    <row r="153" spans="1:207" s="78" customFormat="1" ht="12.75" x14ac:dyDescent="0.2">
      <c r="A153" s="38" t="s">
        <v>165</v>
      </c>
      <c r="B153" s="76">
        <v>3263.75</v>
      </c>
      <c r="C153" s="124">
        <v>16010</v>
      </c>
      <c r="D153" s="76">
        <v>20000</v>
      </c>
      <c r="E153" s="76">
        <v>1940.02</v>
      </c>
      <c r="F153" s="192">
        <v>59.44</v>
      </c>
      <c r="G153" s="193">
        <v>9.6999999999999993</v>
      </c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  <c r="DE153" s="75"/>
      <c r="DF153" s="75"/>
      <c r="DG153" s="75"/>
      <c r="DH153" s="75"/>
      <c r="DI153" s="75"/>
      <c r="DJ153" s="75"/>
      <c r="DK153" s="75"/>
      <c r="DL153" s="75"/>
      <c r="DM153" s="75"/>
      <c r="DN153" s="75"/>
      <c r="DO153" s="75"/>
      <c r="DP153" s="75"/>
      <c r="DQ153" s="75"/>
      <c r="DR153" s="75"/>
      <c r="DS153" s="75"/>
      <c r="DT153" s="75"/>
      <c r="DU153" s="75"/>
      <c r="DV153" s="75"/>
      <c r="DW153" s="75"/>
      <c r="DX153" s="75"/>
      <c r="DY153" s="75"/>
      <c r="DZ153" s="75"/>
      <c r="EA153" s="75"/>
      <c r="EB153" s="75"/>
      <c r="EC153" s="75"/>
      <c r="ED153" s="75"/>
      <c r="EE153" s="75"/>
      <c r="EF153" s="75"/>
      <c r="EG153" s="75"/>
      <c r="EH153" s="75"/>
      <c r="EI153" s="75"/>
      <c r="EJ153" s="75"/>
      <c r="EK153" s="75"/>
      <c r="EL153" s="75"/>
      <c r="EM153" s="75"/>
      <c r="EN153" s="75"/>
      <c r="EO153" s="75"/>
      <c r="EP153" s="75"/>
      <c r="EQ153" s="75"/>
      <c r="ER153" s="75"/>
      <c r="ES153" s="75"/>
      <c r="ET153" s="75"/>
      <c r="EU153" s="75"/>
      <c r="EV153" s="75"/>
      <c r="EW153" s="75"/>
      <c r="EX153" s="75"/>
      <c r="EY153" s="75"/>
      <c r="EZ153" s="75"/>
      <c r="FA153" s="75"/>
      <c r="FB153" s="75"/>
      <c r="FC153" s="75"/>
      <c r="FD153" s="75"/>
      <c r="FE153" s="75"/>
      <c r="FF153" s="75"/>
      <c r="FG153" s="75"/>
      <c r="FH153" s="75"/>
      <c r="FI153" s="75"/>
      <c r="FJ153" s="75"/>
      <c r="FK153" s="75"/>
      <c r="FL153" s="75"/>
      <c r="FM153" s="75"/>
      <c r="FN153" s="75"/>
      <c r="FO153" s="75"/>
      <c r="FP153" s="75"/>
      <c r="FQ153" s="75"/>
      <c r="FR153" s="75"/>
      <c r="FS153" s="75"/>
      <c r="FT153" s="75"/>
      <c r="FU153" s="75"/>
      <c r="FV153" s="75"/>
      <c r="FW153" s="75"/>
      <c r="FX153" s="75"/>
      <c r="FY153" s="75"/>
      <c r="FZ153" s="75"/>
      <c r="GA153" s="75"/>
      <c r="GB153" s="75"/>
      <c r="GC153" s="75"/>
      <c r="GD153" s="75"/>
      <c r="GE153" s="75"/>
      <c r="GF153" s="75"/>
      <c r="GG153" s="75"/>
      <c r="GH153" s="75"/>
      <c r="GI153" s="75"/>
      <c r="GJ153" s="75"/>
      <c r="GK153" s="75"/>
      <c r="GL153" s="75"/>
      <c r="GM153" s="75"/>
      <c r="GN153" s="75"/>
      <c r="GO153" s="75"/>
      <c r="GP153" s="75"/>
      <c r="GQ153" s="75"/>
      <c r="GR153" s="75"/>
      <c r="GS153" s="75"/>
      <c r="GT153" s="75"/>
      <c r="GU153" s="75"/>
      <c r="GV153" s="75"/>
      <c r="GW153" s="75"/>
      <c r="GX153" s="75"/>
      <c r="GY153" s="75"/>
    </row>
    <row r="154" spans="1:207" s="84" customFormat="1" ht="12.75" x14ac:dyDescent="0.2">
      <c r="A154" s="44" t="s">
        <v>99</v>
      </c>
      <c r="B154" s="44"/>
      <c r="C154" s="161">
        <v>16010</v>
      </c>
      <c r="D154" s="85">
        <v>20000</v>
      </c>
      <c r="E154" s="44"/>
      <c r="F154" s="201"/>
      <c r="G154" s="202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  <c r="DH154" s="75"/>
      <c r="DI154" s="75"/>
      <c r="DJ154" s="75"/>
      <c r="DK154" s="75"/>
      <c r="DL154" s="75"/>
      <c r="DM154" s="75"/>
      <c r="DN154" s="75"/>
      <c r="DO154" s="75"/>
      <c r="DP154" s="75"/>
      <c r="DQ154" s="75"/>
      <c r="DR154" s="75"/>
      <c r="DS154" s="75"/>
      <c r="DT154" s="75"/>
      <c r="DU154" s="75"/>
      <c r="DV154" s="75"/>
      <c r="DW154" s="75"/>
      <c r="DX154" s="75"/>
      <c r="DY154" s="75"/>
      <c r="DZ154" s="75"/>
      <c r="EA154" s="75"/>
      <c r="EB154" s="75"/>
      <c r="EC154" s="75"/>
      <c r="ED154" s="75"/>
      <c r="EE154" s="75"/>
      <c r="EF154" s="75"/>
      <c r="EG154" s="75"/>
      <c r="EH154" s="75"/>
      <c r="EI154" s="75"/>
      <c r="EJ154" s="75"/>
      <c r="EK154" s="75"/>
      <c r="EL154" s="75"/>
      <c r="EM154" s="75"/>
      <c r="EN154" s="75"/>
      <c r="EO154" s="75"/>
      <c r="EP154" s="75"/>
      <c r="EQ154" s="75"/>
      <c r="ER154" s="75"/>
      <c r="ES154" s="75"/>
      <c r="ET154" s="75"/>
      <c r="EU154" s="75"/>
      <c r="EV154" s="75"/>
      <c r="EW154" s="75"/>
      <c r="EX154" s="75"/>
      <c r="EY154" s="75"/>
      <c r="EZ154" s="75"/>
      <c r="FA154" s="75"/>
      <c r="FB154" s="75"/>
      <c r="FC154" s="75"/>
      <c r="FD154" s="75"/>
      <c r="FE154" s="75"/>
      <c r="FF154" s="75"/>
      <c r="FG154" s="75"/>
      <c r="FH154" s="75"/>
      <c r="FI154" s="75"/>
      <c r="FJ154" s="75"/>
      <c r="FK154" s="75"/>
      <c r="FL154" s="75"/>
      <c r="FM154" s="75"/>
      <c r="FN154" s="75"/>
      <c r="FO154" s="75"/>
      <c r="FP154" s="75"/>
      <c r="FQ154" s="75"/>
      <c r="FR154" s="75"/>
      <c r="FS154" s="75"/>
      <c r="FT154" s="75"/>
      <c r="FU154" s="75"/>
      <c r="FV154" s="75"/>
      <c r="FW154" s="75"/>
      <c r="FX154" s="75"/>
      <c r="FY154" s="75"/>
      <c r="FZ154" s="75"/>
      <c r="GA154" s="75"/>
      <c r="GB154" s="75"/>
      <c r="GC154" s="75"/>
      <c r="GD154" s="75"/>
      <c r="GE154" s="75"/>
      <c r="GF154" s="75"/>
      <c r="GG154" s="75"/>
      <c r="GH154" s="75"/>
      <c r="GI154" s="75"/>
      <c r="GJ154" s="75"/>
      <c r="GK154" s="75"/>
      <c r="GL154" s="75"/>
      <c r="GM154" s="75"/>
      <c r="GN154" s="75"/>
      <c r="GO154" s="75"/>
      <c r="GP154" s="75"/>
      <c r="GQ154" s="75"/>
      <c r="GR154" s="75"/>
      <c r="GS154" s="75"/>
      <c r="GT154" s="75"/>
      <c r="GU154" s="75"/>
      <c r="GV154" s="75"/>
      <c r="GW154" s="75"/>
      <c r="GX154" s="75"/>
      <c r="GY154" s="75"/>
    </row>
    <row r="155" spans="1:207" s="78" customFormat="1" ht="12.75" x14ac:dyDescent="0.2">
      <c r="A155" s="38" t="s">
        <v>107</v>
      </c>
      <c r="B155" s="38"/>
      <c r="C155" s="164"/>
      <c r="D155" s="38"/>
      <c r="E155" s="77">
        <v>107.52</v>
      </c>
      <c r="F155" s="194"/>
      <c r="G155" s="19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  <c r="DE155" s="75"/>
      <c r="DF155" s="75"/>
      <c r="DG155" s="75"/>
      <c r="DH155" s="75"/>
      <c r="DI155" s="75"/>
      <c r="DJ155" s="75"/>
      <c r="DK155" s="75"/>
      <c r="DL155" s="75"/>
      <c r="DM155" s="75"/>
      <c r="DN155" s="75"/>
      <c r="DO155" s="75"/>
      <c r="DP155" s="75"/>
      <c r="DQ155" s="75"/>
      <c r="DR155" s="75"/>
      <c r="DS155" s="75"/>
      <c r="DT155" s="75"/>
      <c r="DU155" s="75"/>
      <c r="DV155" s="75"/>
      <c r="DW155" s="75"/>
      <c r="DX155" s="75"/>
      <c r="DY155" s="75"/>
      <c r="DZ155" s="75"/>
      <c r="EA155" s="75"/>
      <c r="EB155" s="75"/>
      <c r="EC155" s="75"/>
      <c r="ED155" s="75"/>
      <c r="EE155" s="75"/>
      <c r="EF155" s="75"/>
      <c r="EG155" s="75"/>
      <c r="EH155" s="75"/>
      <c r="EI155" s="75"/>
      <c r="EJ155" s="75"/>
      <c r="EK155" s="75"/>
      <c r="EL155" s="75"/>
      <c r="EM155" s="75"/>
      <c r="EN155" s="75"/>
      <c r="EO155" s="75"/>
      <c r="EP155" s="75"/>
      <c r="EQ155" s="75"/>
      <c r="ER155" s="75"/>
      <c r="ES155" s="75"/>
      <c r="ET155" s="75"/>
      <c r="EU155" s="75"/>
      <c r="EV155" s="75"/>
      <c r="EW155" s="75"/>
      <c r="EX155" s="75"/>
      <c r="EY155" s="75"/>
      <c r="EZ155" s="75"/>
      <c r="FA155" s="75"/>
      <c r="FB155" s="75"/>
      <c r="FC155" s="75"/>
      <c r="FD155" s="75"/>
      <c r="FE155" s="75"/>
      <c r="FF155" s="75"/>
      <c r="FG155" s="75"/>
      <c r="FH155" s="75"/>
      <c r="FI155" s="75"/>
      <c r="FJ155" s="75"/>
      <c r="FK155" s="75"/>
      <c r="FL155" s="75"/>
      <c r="FM155" s="75"/>
      <c r="FN155" s="75"/>
      <c r="FO155" s="75"/>
      <c r="FP155" s="75"/>
      <c r="FQ155" s="75"/>
      <c r="FR155" s="75"/>
      <c r="FS155" s="75"/>
      <c r="FT155" s="75"/>
      <c r="FU155" s="75"/>
      <c r="FV155" s="75"/>
      <c r="FW155" s="75"/>
      <c r="FX155" s="75"/>
      <c r="FY155" s="75"/>
      <c r="FZ155" s="75"/>
      <c r="GA155" s="75"/>
      <c r="GB155" s="75"/>
      <c r="GC155" s="75"/>
      <c r="GD155" s="75"/>
      <c r="GE155" s="75"/>
      <c r="GF155" s="75"/>
      <c r="GG155" s="75"/>
      <c r="GH155" s="75"/>
      <c r="GI155" s="75"/>
      <c r="GJ155" s="75"/>
      <c r="GK155" s="75"/>
      <c r="GL155" s="75"/>
      <c r="GM155" s="75"/>
      <c r="GN155" s="75"/>
      <c r="GO155" s="75"/>
      <c r="GP155" s="75"/>
      <c r="GQ155" s="75"/>
      <c r="GR155" s="75"/>
      <c r="GS155" s="75"/>
      <c r="GT155" s="75"/>
      <c r="GU155" s="75"/>
      <c r="GV155" s="75"/>
      <c r="GW155" s="75"/>
      <c r="GX155" s="75"/>
      <c r="GY155" s="75"/>
    </row>
    <row r="156" spans="1:207" s="78" customFormat="1" ht="12.75" x14ac:dyDescent="0.2">
      <c r="A156" s="38" t="s">
        <v>108</v>
      </c>
      <c r="B156" s="76">
        <v>1061.25</v>
      </c>
      <c r="C156" s="164"/>
      <c r="D156" s="38"/>
      <c r="E156" s="38"/>
      <c r="F156" s="194"/>
      <c r="G156" s="19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  <c r="DE156" s="75"/>
      <c r="DF156" s="75"/>
      <c r="DG156" s="75"/>
      <c r="DH156" s="75"/>
      <c r="DI156" s="75"/>
      <c r="DJ156" s="75"/>
      <c r="DK156" s="75"/>
      <c r="DL156" s="75"/>
      <c r="DM156" s="75"/>
      <c r="DN156" s="75"/>
      <c r="DO156" s="75"/>
      <c r="DP156" s="75"/>
      <c r="DQ156" s="75"/>
      <c r="DR156" s="75"/>
      <c r="DS156" s="75"/>
      <c r="DT156" s="75"/>
      <c r="DU156" s="75"/>
      <c r="DV156" s="75"/>
      <c r="DW156" s="75"/>
      <c r="DX156" s="75"/>
      <c r="DY156" s="75"/>
      <c r="DZ156" s="75"/>
      <c r="EA156" s="75"/>
      <c r="EB156" s="75"/>
      <c r="EC156" s="75"/>
      <c r="ED156" s="75"/>
      <c r="EE156" s="75"/>
      <c r="EF156" s="75"/>
      <c r="EG156" s="75"/>
      <c r="EH156" s="75"/>
      <c r="EI156" s="75"/>
      <c r="EJ156" s="75"/>
      <c r="EK156" s="75"/>
      <c r="EL156" s="75"/>
      <c r="EM156" s="75"/>
      <c r="EN156" s="75"/>
      <c r="EO156" s="75"/>
      <c r="EP156" s="75"/>
      <c r="EQ156" s="75"/>
      <c r="ER156" s="75"/>
      <c r="ES156" s="75"/>
      <c r="ET156" s="75"/>
      <c r="EU156" s="75"/>
      <c r="EV156" s="75"/>
      <c r="EW156" s="75"/>
      <c r="EX156" s="75"/>
      <c r="EY156" s="75"/>
      <c r="EZ156" s="75"/>
      <c r="FA156" s="75"/>
      <c r="FB156" s="75"/>
      <c r="FC156" s="75"/>
      <c r="FD156" s="75"/>
      <c r="FE156" s="75"/>
      <c r="FF156" s="75"/>
      <c r="FG156" s="75"/>
      <c r="FH156" s="75"/>
      <c r="FI156" s="75"/>
      <c r="FJ156" s="75"/>
      <c r="FK156" s="75"/>
      <c r="FL156" s="75"/>
      <c r="FM156" s="75"/>
      <c r="FN156" s="75"/>
      <c r="FO156" s="75"/>
      <c r="FP156" s="75"/>
      <c r="FQ156" s="75"/>
      <c r="FR156" s="75"/>
      <c r="FS156" s="75"/>
      <c r="FT156" s="75"/>
      <c r="FU156" s="75"/>
      <c r="FV156" s="75"/>
      <c r="FW156" s="75"/>
      <c r="FX156" s="75"/>
      <c r="FY156" s="75"/>
      <c r="FZ156" s="75"/>
      <c r="GA156" s="75"/>
      <c r="GB156" s="75"/>
      <c r="GC156" s="75"/>
      <c r="GD156" s="75"/>
      <c r="GE156" s="75"/>
      <c r="GF156" s="75"/>
      <c r="GG156" s="75"/>
      <c r="GH156" s="75"/>
      <c r="GI156" s="75"/>
      <c r="GJ156" s="75"/>
      <c r="GK156" s="75"/>
      <c r="GL156" s="75"/>
      <c r="GM156" s="75"/>
      <c r="GN156" s="75"/>
      <c r="GO156" s="75"/>
      <c r="GP156" s="75"/>
      <c r="GQ156" s="75"/>
      <c r="GR156" s="75"/>
      <c r="GS156" s="75"/>
      <c r="GT156" s="75"/>
      <c r="GU156" s="75"/>
      <c r="GV156" s="75"/>
      <c r="GW156" s="75"/>
      <c r="GX156" s="75"/>
      <c r="GY156" s="75"/>
    </row>
    <row r="157" spans="1:207" s="78" customFormat="1" ht="12.75" x14ac:dyDescent="0.2">
      <c r="A157" s="38" t="s">
        <v>109</v>
      </c>
      <c r="B157" s="76">
        <v>2202.5</v>
      </c>
      <c r="C157" s="164"/>
      <c r="D157" s="38"/>
      <c r="E157" s="76">
        <v>1832.5</v>
      </c>
      <c r="F157" s="192">
        <v>83.2</v>
      </c>
      <c r="G157" s="19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  <c r="DE157" s="75"/>
      <c r="DF157" s="75"/>
      <c r="DG157" s="75"/>
      <c r="DH157" s="75"/>
      <c r="DI157" s="75"/>
      <c r="DJ157" s="75"/>
      <c r="DK157" s="75"/>
      <c r="DL157" s="75"/>
      <c r="DM157" s="75"/>
      <c r="DN157" s="75"/>
      <c r="DO157" s="75"/>
      <c r="DP157" s="75"/>
      <c r="DQ157" s="75"/>
      <c r="DR157" s="75"/>
      <c r="DS157" s="75"/>
      <c r="DT157" s="75"/>
      <c r="DU157" s="75"/>
      <c r="DV157" s="75"/>
      <c r="DW157" s="75"/>
      <c r="DX157" s="75"/>
      <c r="DY157" s="75"/>
      <c r="DZ157" s="75"/>
      <c r="EA157" s="75"/>
      <c r="EB157" s="75"/>
      <c r="EC157" s="75"/>
      <c r="ED157" s="75"/>
      <c r="EE157" s="75"/>
      <c r="EF157" s="75"/>
      <c r="EG157" s="75"/>
      <c r="EH157" s="75"/>
      <c r="EI157" s="75"/>
      <c r="EJ157" s="75"/>
      <c r="EK157" s="75"/>
      <c r="EL157" s="75"/>
      <c r="EM157" s="75"/>
      <c r="EN157" s="75"/>
      <c r="EO157" s="75"/>
      <c r="EP157" s="75"/>
      <c r="EQ157" s="75"/>
      <c r="ER157" s="75"/>
      <c r="ES157" s="75"/>
      <c r="ET157" s="75"/>
      <c r="EU157" s="75"/>
      <c r="EV157" s="75"/>
      <c r="EW157" s="75"/>
      <c r="EX157" s="75"/>
      <c r="EY157" s="75"/>
      <c r="EZ157" s="75"/>
      <c r="FA157" s="75"/>
      <c r="FB157" s="75"/>
      <c r="FC157" s="75"/>
      <c r="FD157" s="75"/>
      <c r="FE157" s="75"/>
      <c r="FF157" s="75"/>
      <c r="FG157" s="75"/>
      <c r="FH157" s="75"/>
      <c r="FI157" s="75"/>
      <c r="FJ157" s="75"/>
      <c r="FK157" s="75"/>
      <c r="FL157" s="75"/>
      <c r="FM157" s="75"/>
      <c r="FN157" s="75"/>
      <c r="FO157" s="75"/>
      <c r="FP157" s="75"/>
      <c r="FQ157" s="75"/>
      <c r="FR157" s="75"/>
      <c r="FS157" s="75"/>
      <c r="FT157" s="75"/>
      <c r="FU157" s="75"/>
      <c r="FV157" s="75"/>
      <c r="FW157" s="75"/>
      <c r="FX157" s="75"/>
      <c r="FY157" s="75"/>
      <c r="FZ157" s="75"/>
      <c r="GA157" s="75"/>
      <c r="GB157" s="75"/>
      <c r="GC157" s="75"/>
      <c r="GD157" s="75"/>
      <c r="GE157" s="75"/>
      <c r="GF157" s="75"/>
      <c r="GG157" s="75"/>
      <c r="GH157" s="75"/>
      <c r="GI157" s="75"/>
      <c r="GJ157" s="75"/>
      <c r="GK157" s="75"/>
      <c r="GL157" s="75"/>
      <c r="GM157" s="75"/>
      <c r="GN157" s="75"/>
      <c r="GO157" s="75"/>
      <c r="GP157" s="75"/>
      <c r="GQ157" s="75"/>
      <c r="GR157" s="75"/>
      <c r="GS157" s="75"/>
      <c r="GT157" s="75"/>
      <c r="GU157" s="75"/>
      <c r="GV157" s="75"/>
      <c r="GW157" s="75"/>
      <c r="GX157" s="75"/>
      <c r="GY157" s="75"/>
    </row>
    <row r="158" spans="1:207" s="84" customFormat="1" ht="12.75" x14ac:dyDescent="0.2">
      <c r="A158" s="44" t="s">
        <v>110</v>
      </c>
      <c r="B158" s="44"/>
      <c r="C158" s="161">
        <v>600</v>
      </c>
      <c r="D158" s="85">
        <v>2000</v>
      </c>
      <c r="E158" s="44"/>
      <c r="F158" s="201"/>
      <c r="G158" s="202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  <c r="DE158" s="75"/>
      <c r="DF158" s="75"/>
      <c r="DG158" s="75"/>
      <c r="DH158" s="75"/>
      <c r="DI158" s="75"/>
      <c r="DJ158" s="75"/>
      <c r="DK158" s="75"/>
      <c r="DL158" s="75"/>
      <c r="DM158" s="75"/>
      <c r="DN158" s="75"/>
      <c r="DO158" s="75"/>
      <c r="DP158" s="75"/>
      <c r="DQ158" s="75"/>
      <c r="DR158" s="75"/>
      <c r="DS158" s="75"/>
      <c r="DT158" s="75"/>
      <c r="DU158" s="75"/>
      <c r="DV158" s="75"/>
      <c r="DW158" s="75"/>
      <c r="DX158" s="75"/>
      <c r="DY158" s="75"/>
      <c r="DZ158" s="75"/>
      <c r="EA158" s="75"/>
      <c r="EB158" s="75"/>
      <c r="EC158" s="75"/>
      <c r="ED158" s="75"/>
      <c r="EE158" s="75"/>
      <c r="EF158" s="75"/>
      <c r="EG158" s="75"/>
      <c r="EH158" s="75"/>
      <c r="EI158" s="75"/>
      <c r="EJ158" s="75"/>
      <c r="EK158" s="75"/>
      <c r="EL158" s="75"/>
      <c r="EM158" s="75"/>
      <c r="EN158" s="75"/>
      <c r="EO158" s="75"/>
      <c r="EP158" s="75"/>
      <c r="EQ158" s="75"/>
      <c r="ER158" s="75"/>
      <c r="ES158" s="75"/>
      <c r="ET158" s="75"/>
      <c r="EU158" s="75"/>
      <c r="EV158" s="75"/>
      <c r="EW158" s="75"/>
      <c r="EX158" s="75"/>
      <c r="EY158" s="75"/>
      <c r="EZ158" s="75"/>
      <c r="FA158" s="75"/>
      <c r="FB158" s="75"/>
      <c r="FC158" s="75"/>
      <c r="FD158" s="75"/>
      <c r="FE158" s="75"/>
      <c r="FF158" s="75"/>
      <c r="FG158" s="75"/>
      <c r="FH158" s="75"/>
      <c r="FI158" s="75"/>
      <c r="FJ158" s="75"/>
      <c r="FK158" s="75"/>
      <c r="FL158" s="75"/>
      <c r="FM158" s="75"/>
      <c r="FN158" s="75"/>
      <c r="FO158" s="75"/>
      <c r="FP158" s="75"/>
      <c r="FQ158" s="75"/>
      <c r="FR158" s="75"/>
      <c r="FS158" s="75"/>
      <c r="FT158" s="75"/>
      <c r="FU158" s="75"/>
      <c r="FV158" s="75"/>
      <c r="FW158" s="75"/>
      <c r="FX158" s="75"/>
      <c r="FY158" s="75"/>
      <c r="FZ158" s="75"/>
      <c r="GA158" s="75"/>
      <c r="GB158" s="75"/>
      <c r="GC158" s="75"/>
      <c r="GD158" s="75"/>
      <c r="GE158" s="75"/>
      <c r="GF158" s="75"/>
      <c r="GG158" s="75"/>
      <c r="GH158" s="75"/>
      <c r="GI158" s="75"/>
      <c r="GJ158" s="75"/>
      <c r="GK158" s="75"/>
      <c r="GL158" s="75"/>
      <c r="GM158" s="75"/>
      <c r="GN158" s="75"/>
      <c r="GO158" s="75"/>
      <c r="GP158" s="75"/>
      <c r="GQ158" s="75"/>
      <c r="GR158" s="75"/>
      <c r="GS158" s="75"/>
      <c r="GT158" s="75"/>
      <c r="GU158" s="75"/>
      <c r="GV158" s="75"/>
      <c r="GW158" s="75"/>
      <c r="GX158" s="75"/>
      <c r="GY158" s="75"/>
    </row>
    <row r="159" spans="1:207" s="78" customFormat="1" ht="12.75" x14ac:dyDescent="0.2">
      <c r="A159" s="38" t="s">
        <v>166</v>
      </c>
      <c r="B159" s="38"/>
      <c r="C159" s="124">
        <v>600</v>
      </c>
      <c r="D159" s="76">
        <v>2000</v>
      </c>
      <c r="E159" s="38"/>
      <c r="F159" s="194"/>
      <c r="G159" s="19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  <c r="DE159" s="75"/>
      <c r="DF159" s="75"/>
      <c r="DG159" s="75"/>
      <c r="DH159" s="75"/>
      <c r="DI159" s="75"/>
      <c r="DJ159" s="75"/>
      <c r="DK159" s="75"/>
      <c r="DL159" s="75"/>
      <c r="DM159" s="75"/>
      <c r="DN159" s="75"/>
      <c r="DO159" s="75"/>
      <c r="DP159" s="75"/>
      <c r="DQ159" s="75"/>
      <c r="DR159" s="75"/>
      <c r="DS159" s="75"/>
      <c r="DT159" s="75"/>
      <c r="DU159" s="75"/>
      <c r="DV159" s="75"/>
      <c r="DW159" s="75"/>
      <c r="DX159" s="75"/>
      <c r="DY159" s="75"/>
      <c r="DZ159" s="75"/>
      <c r="EA159" s="75"/>
      <c r="EB159" s="75"/>
      <c r="EC159" s="75"/>
      <c r="ED159" s="75"/>
      <c r="EE159" s="75"/>
      <c r="EF159" s="75"/>
      <c r="EG159" s="75"/>
      <c r="EH159" s="75"/>
      <c r="EI159" s="75"/>
      <c r="EJ159" s="75"/>
      <c r="EK159" s="75"/>
      <c r="EL159" s="75"/>
      <c r="EM159" s="75"/>
      <c r="EN159" s="75"/>
      <c r="EO159" s="75"/>
      <c r="EP159" s="75"/>
      <c r="EQ159" s="75"/>
      <c r="ER159" s="75"/>
      <c r="ES159" s="75"/>
      <c r="ET159" s="75"/>
      <c r="EU159" s="75"/>
      <c r="EV159" s="75"/>
      <c r="EW159" s="75"/>
      <c r="EX159" s="75"/>
      <c r="EY159" s="75"/>
      <c r="EZ159" s="75"/>
      <c r="FA159" s="75"/>
      <c r="FB159" s="75"/>
      <c r="FC159" s="75"/>
      <c r="FD159" s="75"/>
      <c r="FE159" s="75"/>
      <c r="FF159" s="75"/>
      <c r="FG159" s="75"/>
      <c r="FH159" s="75"/>
      <c r="FI159" s="75"/>
      <c r="FJ159" s="75"/>
      <c r="FK159" s="75"/>
      <c r="FL159" s="75"/>
      <c r="FM159" s="75"/>
      <c r="FN159" s="75"/>
      <c r="FO159" s="75"/>
      <c r="FP159" s="75"/>
      <c r="FQ159" s="75"/>
      <c r="FR159" s="75"/>
      <c r="FS159" s="75"/>
      <c r="FT159" s="75"/>
      <c r="FU159" s="75"/>
      <c r="FV159" s="75"/>
      <c r="FW159" s="75"/>
      <c r="FX159" s="75"/>
      <c r="FY159" s="75"/>
      <c r="FZ159" s="75"/>
      <c r="GA159" s="75"/>
      <c r="GB159" s="75"/>
      <c r="GC159" s="75"/>
      <c r="GD159" s="75"/>
      <c r="GE159" s="75"/>
      <c r="GF159" s="75"/>
      <c r="GG159" s="75"/>
      <c r="GH159" s="75"/>
      <c r="GI159" s="75"/>
      <c r="GJ159" s="75"/>
      <c r="GK159" s="75"/>
      <c r="GL159" s="75"/>
      <c r="GM159" s="75"/>
      <c r="GN159" s="75"/>
      <c r="GO159" s="75"/>
      <c r="GP159" s="75"/>
      <c r="GQ159" s="75"/>
      <c r="GR159" s="75"/>
      <c r="GS159" s="75"/>
      <c r="GT159" s="75"/>
      <c r="GU159" s="75"/>
      <c r="GV159" s="75"/>
      <c r="GW159" s="75"/>
      <c r="GX159" s="75"/>
      <c r="GY159" s="75"/>
    </row>
    <row r="160" spans="1:207" s="84" customFormat="1" ht="12.75" x14ac:dyDescent="0.2">
      <c r="A160" s="44" t="s">
        <v>110</v>
      </c>
      <c r="B160" s="44"/>
      <c r="C160" s="161">
        <v>600</v>
      </c>
      <c r="D160" s="85">
        <v>2000</v>
      </c>
      <c r="E160" s="44"/>
      <c r="F160" s="201"/>
      <c r="G160" s="202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  <c r="DE160" s="75"/>
      <c r="DF160" s="75"/>
      <c r="DG160" s="75"/>
      <c r="DH160" s="75"/>
      <c r="DI160" s="75"/>
      <c r="DJ160" s="75"/>
      <c r="DK160" s="75"/>
      <c r="DL160" s="75"/>
      <c r="DM160" s="75"/>
      <c r="DN160" s="75"/>
      <c r="DO160" s="75"/>
      <c r="DP160" s="75"/>
      <c r="DQ160" s="75"/>
      <c r="DR160" s="75"/>
      <c r="DS160" s="75"/>
      <c r="DT160" s="75"/>
      <c r="DU160" s="75"/>
      <c r="DV160" s="75"/>
      <c r="DW160" s="75"/>
      <c r="DX160" s="75"/>
      <c r="DY160" s="75"/>
      <c r="DZ160" s="75"/>
      <c r="EA160" s="75"/>
      <c r="EB160" s="75"/>
      <c r="EC160" s="75"/>
      <c r="ED160" s="75"/>
      <c r="EE160" s="75"/>
      <c r="EF160" s="75"/>
      <c r="EG160" s="75"/>
      <c r="EH160" s="75"/>
      <c r="EI160" s="75"/>
      <c r="EJ160" s="75"/>
      <c r="EK160" s="75"/>
      <c r="EL160" s="75"/>
      <c r="EM160" s="75"/>
      <c r="EN160" s="75"/>
      <c r="EO160" s="75"/>
      <c r="EP160" s="75"/>
      <c r="EQ160" s="75"/>
      <c r="ER160" s="75"/>
      <c r="ES160" s="75"/>
      <c r="ET160" s="75"/>
      <c r="EU160" s="75"/>
      <c r="EV160" s="75"/>
      <c r="EW160" s="75"/>
      <c r="EX160" s="75"/>
      <c r="EY160" s="75"/>
      <c r="EZ160" s="75"/>
      <c r="FA160" s="75"/>
      <c r="FB160" s="75"/>
      <c r="FC160" s="75"/>
      <c r="FD160" s="75"/>
      <c r="FE160" s="75"/>
      <c r="FF160" s="75"/>
      <c r="FG160" s="75"/>
      <c r="FH160" s="75"/>
      <c r="FI160" s="75"/>
      <c r="FJ160" s="75"/>
      <c r="FK160" s="75"/>
      <c r="FL160" s="75"/>
      <c r="FM160" s="75"/>
      <c r="FN160" s="75"/>
      <c r="FO160" s="75"/>
      <c r="FP160" s="75"/>
      <c r="FQ160" s="75"/>
      <c r="FR160" s="75"/>
      <c r="FS160" s="75"/>
      <c r="FT160" s="75"/>
      <c r="FU160" s="75"/>
      <c r="FV160" s="75"/>
      <c r="FW160" s="75"/>
      <c r="FX160" s="75"/>
      <c r="FY160" s="75"/>
      <c r="FZ160" s="75"/>
      <c r="GA160" s="75"/>
      <c r="GB160" s="75"/>
      <c r="GC160" s="75"/>
      <c r="GD160" s="75"/>
      <c r="GE160" s="75"/>
      <c r="GF160" s="75"/>
      <c r="GG160" s="75"/>
      <c r="GH160" s="75"/>
      <c r="GI160" s="75"/>
      <c r="GJ160" s="75"/>
      <c r="GK160" s="75"/>
      <c r="GL160" s="75"/>
      <c r="GM160" s="75"/>
      <c r="GN160" s="75"/>
      <c r="GO160" s="75"/>
      <c r="GP160" s="75"/>
      <c r="GQ160" s="75"/>
      <c r="GR160" s="75"/>
      <c r="GS160" s="75"/>
      <c r="GT160" s="75"/>
      <c r="GU160" s="75"/>
      <c r="GV160" s="75"/>
      <c r="GW160" s="75"/>
      <c r="GX160" s="75"/>
      <c r="GY160" s="75"/>
    </row>
    <row r="161" spans="1:207" s="123" customFormat="1" ht="25.5" x14ac:dyDescent="0.2">
      <c r="A161" s="43" t="s">
        <v>59</v>
      </c>
      <c r="B161" s="43"/>
      <c r="C161" s="217">
        <v>27000</v>
      </c>
      <c r="D161" s="104">
        <v>90000</v>
      </c>
      <c r="E161" s="43"/>
      <c r="F161" s="199"/>
      <c r="G161" s="200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  <c r="DE161" s="75"/>
      <c r="DF161" s="75"/>
      <c r="DG161" s="75"/>
      <c r="DH161" s="75"/>
      <c r="DI161" s="75"/>
      <c r="DJ161" s="75"/>
      <c r="DK161" s="75"/>
      <c r="DL161" s="75"/>
      <c r="DM161" s="75"/>
      <c r="DN161" s="75"/>
      <c r="DO161" s="75"/>
      <c r="DP161" s="75"/>
      <c r="DQ161" s="75"/>
      <c r="DR161" s="75"/>
      <c r="DS161" s="75"/>
      <c r="DT161" s="75"/>
      <c r="DU161" s="75"/>
      <c r="DV161" s="75"/>
      <c r="DW161" s="75"/>
      <c r="DX161" s="75"/>
      <c r="DY161" s="75"/>
      <c r="DZ161" s="75"/>
      <c r="EA161" s="75"/>
      <c r="EB161" s="75"/>
      <c r="EC161" s="75"/>
      <c r="ED161" s="75"/>
      <c r="EE161" s="75"/>
      <c r="EF161" s="75"/>
      <c r="EG161" s="75"/>
      <c r="EH161" s="75"/>
      <c r="EI161" s="75"/>
      <c r="EJ161" s="75"/>
      <c r="EK161" s="75"/>
      <c r="EL161" s="75"/>
      <c r="EM161" s="75"/>
      <c r="EN161" s="75"/>
      <c r="EO161" s="75"/>
      <c r="EP161" s="75"/>
      <c r="EQ161" s="75"/>
      <c r="ER161" s="75"/>
      <c r="ES161" s="75"/>
      <c r="ET161" s="75"/>
      <c r="EU161" s="75"/>
      <c r="EV161" s="75"/>
      <c r="EW161" s="75"/>
      <c r="EX161" s="75"/>
      <c r="EY161" s="75"/>
      <c r="EZ161" s="75"/>
      <c r="FA161" s="75"/>
      <c r="FB161" s="75"/>
      <c r="FC161" s="75"/>
      <c r="FD161" s="75"/>
      <c r="FE161" s="75"/>
      <c r="FF161" s="75"/>
      <c r="FG161" s="75"/>
      <c r="FH161" s="75"/>
      <c r="FI161" s="75"/>
      <c r="FJ161" s="75"/>
      <c r="FK161" s="75"/>
      <c r="FL161" s="75"/>
      <c r="FM161" s="75"/>
      <c r="FN161" s="75"/>
      <c r="FO161" s="75"/>
      <c r="FP161" s="75"/>
      <c r="FQ161" s="75"/>
      <c r="FR161" s="75"/>
      <c r="FS161" s="75"/>
      <c r="FT161" s="75"/>
      <c r="FU161" s="75"/>
      <c r="FV161" s="75"/>
      <c r="FW161" s="75"/>
      <c r="FX161" s="75"/>
      <c r="FY161" s="75"/>
      <c r="FZ161" s="75"/>
      <c r="GA161" s="75"/>
      <c r="GB161" s="75"/>
      <c r="GC161" s="75"/>
      <c r="GD161" s="75"/>
      <c r="GE161" s="75"/>
      <c r="GF161" s="75"/>
      <c r="GG161" s="75"/>
      <c r="GH161" s="75"/>
      <c r="GI161" s="75"/>
      <c r="GJ161" s="75"/>
      <c r="GK161" s="75"/>
      <c r="GL161" s="75"/>
      <c r="GM161" s="75"/>
      <c r="GN161" s="75"/>
      <c r="GO161" s="75"/>
      <c r="GP161" s="75"/>
      <c r="GQ161" s="75"/>
      <c r="GR161" s="75"/>
      <c r="GS161" s="75"/>
      <c r="GT161" s="75"/>
      <c r="GU161" s="75"/>
      <c r="GV161" s="75"/>
      <c r="GW161" s="75"/>
      <c r="GX161" s="75"/>
      <c r="GY161" s="75"/>
    </row>
    <row r="162" spans="1:207" s="84" customFormat="1" ht="12.75" x14ac:dyDescent="0.2">
      <c r="A162" s="44" t="s">
        <v>60</v>
      </c>
      <c r="B162" s="44"/>
      <c r="C162" s="161">
        <v>25000</v>
      </c>
      <c r="D162" s="85">
        <v>70000</v>
      </c>
      <c r="E162" s="44"/>
      <c r="F162" s="201"/>
      <c r="G162" s="202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  <c r="DE162" s="75"/>
      <c r="DF162" s="75"/>
      <c r="DG162" s="75"/>
      <c r="DH162" s="75"/>
      <c r="DI162" s="75"/>
      <c r="DJ162" s="75"/>
      <c r="DK162" s="75"/>
      <c r="DL162" s="75"/>
      <c r="DM162" s="75"/>
      <c r="DN162" s="75"/>
      <c r="DO162" s="75"/>
      <c r="DP162" s="75"/>
      <c r="DQ162" s="75"/>
      <c r="DR162" s="75"/>
      <c r="DS162" s="75"/>
      <c r="DT162" s="75"/>
      <c r="DU162" s="75"/>
      <c r="DV162" s="75"/>
      <c r="DW162" s="75"/>
      <c r="DX162" s="75"/>
      <c r="DY162" s="75"/>
      <c r="DZ162" s="75"/>
      <c r="EA162" s="75"/>
      <c r="EB162" s="75"/>
      <c r="EC162" s="75"/>
      <c r="ED162" s="75"/>
      <c r="EE162" s="75"/>
      <c r="EF162" s="75"/>
      <c r="EG162" s="75"/>
      <c r="EH162" s="75"/>
      <c r="EI162" s="75"/>
      <c r="EJ162" s="75"/>
      <c r="EK162" s="75"/>
      <c r="EL162" s="75"/>
      <c r="EM162" s="75"/>
      <c r="EN162" s="75"/>
      <c r="EO162" s="75"/>
      <c r="EP162" s="75"/>
      <c r="EQ162" s="75"/>
      <c r="ER162" s="75"/>
      <c r="ES162" s="75"/>
      <c r="ET162" s="75"/>
      <c r="EU162" s="75"/>
      <c r="EV162" s="75"/>
      <c r="EW162" s="75"/>
      <c r="EX162" s="75"/>
      <c r="EY162" s="75"/>
      <c r="EZ162" s="75"/>
      <c r="FA162" s="75"/>
      <c r="FB162" s="75"/>
      <c r="FC162" s="75"/>
      <c r="FD162" s="75"/>
      <c r="FE162" s="75"/>
      <c r="FF162" s="75"/>
      <c r="FG162" s="75"/>
      <c r="FH162" s="75"/>
      <c r="FI162" s="75"/>
      <c r="FJ162" s="75"/>
      <c r="FK162" s="75"/>
      <c r="FL162" s="75"/>
      <c r="FM162" s="75"/>
      <c r="FN162" s="75"/>
      <c r="FO162" s="75"/>
      <c r="FP162" s="75"/>
      <c r="FQ162" s="75"/>
      <c r="FR162" s="75"/>
      <c r="FS162" s="75"/>
      <c r="FT162" s="75"/>
      <c r="FU162" s="75"/>
      <c r="FV162" s="75"/>
      <c r="FW162" s="75"/>
      <c r="FX162" s="75"/>
      <c r="FY162" s="75"/>
      <c r="FZ162" s="75"/>
      <c r="GA162" s="75"/>
      <c r="GB162" s="75"/>
      <c r="GC162" s="75"/>
      <c r="GD162" s="75"/>
      <c r="GE162" s="75"/>
      <c r="GF162" s="75"/>
      <c r="GG162" s="75"/>
      <c r="GH162" s="75"/>
      <c r="GI162" s="75"/>
      <c r="GJ162" s="75"/>
      <c r="GK162" s="75"/>
      <c r="GL162" s="75"/>
      <c r="GM162" s="75"/>
      <c r="GN162" s="75"/>
      <c r="GO162" s="75"/>
      <c r="GP162" s="75"/>
      <c r="GQ162" s="75"/>
      <c r="GR162" s="75"/>
      <c r="GS162" s="75"/>
      <c r="GT162" s="75"/>
      <c r="GU162" s="75"/>
      <c r="GV162" s="75"/>
      <c r="GW162" s="75"/>
      <c r="GX162" s="75"/>
      <c r="GY162" s="75"/>
    </row>
    <row r="163" spans="1:207" s="78" customFormat="1" ht="12.75" x14ac:dyDescent="0.2">
      <c r="A163" s="38" t="s">
        <v>167</v>
      </c>
      <c r="B163" s="76">
        <v>4000</v>
      </c>
      <c r="C163" s="124">
        <v>25000</v>
      </c>
      <c r="D163" s="76">
        <v>70000</v>
      </c>
      <c r="E163" s="77">
        <v>750</v>
      </c>
      <c r="F163" s="192">
        <v>18.75</v>
      </c>
      <c r="G163" s="193">
        <v>1.07</v>
      </c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  <c r="DE163" s="75"/>
      <c r="DF163" s="75"/>
      <c r="DG163" s="75"/>
      <c r="DH163" s="75"/>
      <c r="DI163" s="75"/>
      <c r="DJ163" s="75"/>
      <c r="DK163" s="75"/>
      <c r="DL163" s="75"/>
      <c r="DM163" s="75"/>
      <c r="DN163" s="75"/>
      <c r="DO163" s="75"/>
      <c r="DP163" s="75"/>
      <c r="DQ163" s="75"/>
      <c r="DR163" s="75"/>
      <c r="DS163" s="75"/>
      <c r="DT163" s="75"/>
      <c r="DU163" s="75"/>
      <c r="DV163" s="75"/>
      <c r="DW163" s="75"/>
      <c r="DX163" s="75"/>
      <c r="DY163" s="75"/>
      <c r="DZ163" s="75"/>
      <c r="EA163" s="75"/>
      <c r="EB163" s="75"/>
      <c r="EC163" s="75"/>
      <c r="ED163" s="75"/>
      <c r="EE163" s="75"/>
      <c r="EF163" s="75"/>
      <c r="EG163" s="75"/>
      <c r="EH163" s="75"/>
      <c r="EI163" s="75"/>
      <c r="EJ163" s="75"/>
      <c r="EK163" s="75"/>
      <c r="EL163" s="75"/>
      <c r="EM163" s="75"/>
      <c r="EN163" s="75"/>
      <c r="EO163" s="75"/>
      <c r="EP163" s="75"/>
      <c r="EQ163" s="75"/>
      <c r="ER163" s="75"/>
      <c r="ES163" s="75"/>
      <c r="ET163" s="75"/>
      <c r="EU163" s="75"/>
      <c r="EV163" s="75"/>
      <c r="EW163" s="75"/>
      <c r="EX163" s="75"/>
      <c r="EY163" s="75"/>
      <c r="EZ163" s="75"/>
      <c r="FA163" s="75"/>
      <c r="FB163" s="75"/>
      <c r="FC163" s="75"/>
      <c r="FD163" s="75"/>
      <c r="FE163" s="75"/>
      <c r="FF163" s="75"/>
      <c r="FG163" s="75"/>
      <c r="FH163" s="75"/>
      <c r="FI163" s="75"/>
      <c r="FJ163" s="75"/>
      <c r="FK163" s="75"/>
      <c r="FL163" s="75"/>
      <c r="FM163" s="75"/>
      <c r="FN163" s="75"/>
      <c r="FO163" s="75"/>
      <c r="FP163" s="75"/>
      <c r="FQ163" s="75"/>
      <c r="FR163" s="75"/>
      <c r="FS163" s="75"/>
      <c r="FT163" s="75"/>
      <c r="FU163" s="75"/>
      <c r="FV163" s="75"/>
      <c r="FW163" s="75"/>
      <c r="FX163" s="75"/>
      <c r="FY163" s="75"/>
      <c r="FZ163" s="75"/>
      <c r="GA163" s="75"/>
      <c r="GB163" s="75"/>
      <c r="GC163" s="75"/>
      <c r="GD163" s="75"/>
      <c r="GE163" s="75"/>
      <c r="GF163" s="75"/>
      <c r="GG163" s="75"/>
      <c r="GH163" s="75"/>
      <c r="GI163" s="75"/>
      <c r="GJ163" s="75"/>
      <c r="GK163" s="75"/>
      <c r="GL163" s="75"/>
      <c r="GM163" s="75"/>
      <c r="GN163" s="75"/>
      <c r="GO163" s="75"/>
      <c r="GP163" s="75"/>
      <c r="GQ163" s="75"/>
      <c r="GR163" s="75"/>
      <c r="GS163" s="75"/>
      <c r="GT163" s="75"/>
      <c r="GU163" s="75"/>
      <c r="GV163" s="75"/>
      <c r="GW163" s="75"/>
      <c r="GX163" s="75"/>
      <c r="GY163" s="75"/>
    </row>
    <row r="164" spans="1:207" s="84" customFormat="1" ht="12.75" x14ac:dyDescent="0.2">
      <c r="A164" s="44" t="s">
        <v>60</v>
      </c>
      <c r="B164" s="44"/>
      <c r="C164" s="161">
        <v>25000</v>
      </c>
      <c r="D164" s="85">
        <v>70000</v>
      </c>
      <c r="E164" s="44"/>
      <c r="F164" s="201"/>
      <c r="G164" s="202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  <c r="DE164" s="75"/>
      <c r="DF164" s="75"/>
      <c r="DG164" s="75"/>
      <c r="DH164" s="75"/>
      <c r="DI164" s="75"/>
      <c r="DJ164" s="75"/>
      <c r="DK164" s="75"/>
      <c r="DL164" s="75"/>
      <c r="DM164" s="75"/>
      <c r="DN164" s="75"/>
      <c r="DO164" s="75"/>
      <c r="DP164" s="75"/>
      <c r="DQ164" s="75"/>
      <c r="DR164" s="75"/>
      <c r="DS164" s="75"/>
      <c r="DT164" s="75"/>
      <c r="DU164" s="75"/>
      <c r="DV164" s="75"/>
      <c r="DW164" s="75"/>
      <c r="DX164" s="75"/>
      <c r="DY164" s="75"/>
      <c r="DZ164" s="75"/>
      <c r="EA164" s="75"/>
      <c r="EB164" s="75"/>
      <c r="EC164" s="75"/>
      <c r="ED164" s="75"/>
      <c r="EE164" s="75"/>
      <c r="EF164" s="75"/>
      <c r="EG164" s="75"/>
      <c r="EH164" s="75"/>
      <c r="EI164" s="75"/>
      <c r="EJ164" s="75"/>
      <c r="EK164" s="75"/>
      <c r="EL164" s="75"/>
      <c r="EM164" s="75"/>
      <c r="EN164" s="75"/>
      <c r="EO164" s="75"/>
      <c r="EP164" s="75"/>
      <c r="EQ164" s="75"/>
      <c r="ER164" s="75"/>
      <c r="ES164" s="75"/>
      <c r="ET164" s="75"/>
      <c r="EU164" s="75"/>
      <c r="EV164" s="75"/>
      <c r="EW164" s="75"/>
      <c r="EX164" s="75"/>
      <c r="EY164" s="75"/>
      <c r="EZ164" s="75"/>
      <c r="FA164" s="75"/>
      <c r="FB164" s="75"/>
      <c r="FC164" s="75"/>
      <c r="FD164" s="75"/>
      <c r="FE164" s="75"/>
      <c r="FF164" s="75"/>
      <c r="FG164" s="75"/>
      <c r="FH164" s="75"/>
      <c r="FI164" s="75"/>
      <c r="FJ164" s="75"/>
      <c r="FK164" s="75"/>
      <c r="FL164" s="75"/>
      <c r="FM164" s="75"/>
      <c r="FN164" s="75"/>
      <c r="FO164" s="75"/>
      <c r="FP164" s="75"/>
      <c r="FQ164" s="75"/>
      <c r="FR164" s="75"/>
      <c r="FS164" s="75"/>
      <c r="FT164" s="75"/>
      <c r="FU164" s="75"/>
      <c r="FV164" s="75"/>
      <c r="FW164" s="75"/>
      <c r="FX164" s="75"/>
      <c r="FY164" s="75"/>
      <c r="FZ164" s="75"/>
      <c r="GA164" s="75"/>
      <c r="GB164" s="75"/>
      <c r="GC164" s="75"/>
      <c r="GD164" s="75"/>
      <c r="GE164" s="75"/>
      <c r="GF164" s="75"/>
      <c r="GG164" s="75"/>
      <c r="GH164" s="75"/>
      <c r="GI164" s="75"/>
      <c r="GJ164" s="75"/>
      <c r="GK164" s="75"/>
      <c r="GL164" s="75"/>
      <c r="GM164" s="75"/>
      <c r="GN164" s="75"/>
      <c r="GO164" s="75"/>
      <c r="GP164" s="75"/>
      <c r="GQ164" s="75"/>
      <c r="GR164" s="75"/>
      <c r="GS164" s="75"/>
      <c r="GT164" s="75"/>
      <c r="GU164" s="75"/>
      <c r="GV164" s="75"/>
      <c r="GW164" s="75"/>
      <c r="GX164" s="75"/>
      <c r="GY164" s="75"/>
    </row>
    <row r="165" spans="1:207" s="78" customFormat="1" ht="12.75" x14ac:dyDescent="0.2">
      <c r="A165" s="38" t="s">
        <v>61</v>
      </c>
      <c r="B165" s="76">
        <v>4000</v>
      </c>
      <c r="C165" s="164"/>
      <c r="D165" s="38"/>
      <c r="E165" s="77">
        <v>750</v>
      </c>
      <c r="F165" s="192">
        <v>18.75</v>
      </c>
      <c r="G165" s="19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  <c r="DE165" s="75"/>
      <c r="DF165" s="75"/>
      <c r="DG165" s="75"/>
      <c r="DH165" s="75"/>
      <c r="DI165" s="75"/>
      <c r="DJ165" s="75"/>
      <c r="DK165" s="75"/>
      <c r="DL165" s="75"/>
      <c r="DM165" s="75"/>
      <c r="DN165" s="75"/>
      <c r="DO165" s="75"/>
      <c r="DP165" s="75"/>
      <c r="DQ165" s="75"/>
      <c r="DR165" s="75"/>
      <c r="DS165" s="75"/>
      <c r="DT165" s="75"/>
      <c r="DU165" s="75"/>
      <c r="DV165" s="75"/>
      <c r="DW165" s="75"/>
      <c r="DX165" s="75"/>
      <c r="DY165" s="75"/>
      <c r="DZ165" s="75"/>
      <c r="EA165" s="75"/>
      <c r="EB165" s="75"/>
      <c r="EC165" s="75"/>
      <c r="ED165" s="75"/>
      <c r="EE165" s="75"/>
      <c r="EF165" s="75"/>
      <c r="EG165" s="75"/>
      <c r="EH165" s="75"/>
      <c r="EI165" s="75"/>
      <c r="EJ165" s="75"/>
      <c r="EK165" s="75"/>
      <c r="EL165" s="75"/>
      <c r="EM165" s="75"/>
      <c r="EN165" s="75"/>
      <c r="EO165" s="75"/>
      <c r="EP165" s="75"/>
      <c r="EQ165" s="75"/>
      <c r="ER165" s="75"/>
      <c r="ES165" s="75"/>
      <c r="ET165" s="75"/>
      <c r="EU165" s="75"/>
      <c r="EV165" s="75"/>
      <c r="EW165" s="75"/>
      <c r="EX165" s="75"/>
      <c r="EY165" s="75"/>
      <c r="EZ165" s="75"/>
      <c r="FA165" s="75"/>
      <c r="FB165" s="75"/>
      <c r="FC165" s="75"/>
      <c r="FD165" s="75"/>
      <c r="FE165" s="75"/>
      <c r="FF165" s="75"/>
      <c r="FG165" s="75"/>
      <c r="FH165" s="75"/>
      <c r="FI165" s="75"/>
      <c r="FJ165" s="75"/>
      <c r="FK165" s="75"/>
      <c r="FL165" s="75"/>
      <c r="FM165" s="75"/>
      <c r="FN165" s="75"/>
      <c r="FO165" s="75"/>
      <c r="FP165" s="75"/>
      <c r="FQ165" s="75"/>
      <c r="FR165" s="75"/>
      <c r="FS165" s="75"/>
      <c r="FT165" s="75"/>
      <c r="FU165" s="75"/>
      <c r="FV165" s="75"/>
      <c r="FW165" s="75"/>
      <c r="FX165" s="75"/>
      <c r="FY165" s="75"/>
      <c r="FZ165" s="75"/>
      <c r="GA165" s="75"/>
      <c r="GB165" s="75"/>
      <c r="GC165" s="75"/>
      <c r="GD165" s="75"/>
      <c r="GE165" s="75"/>
      <c r="GF165" s="75"/>
      <c r="GG165" s="75"/>
      <c r="GH165" s="75"/>
      <c r="GI165" s="75"/>
      <c r="GJ165" s="75"/>
      <c r="GK165" s="75"/>
      <c r="GL165" s="75"/>
      <c r="GM165" s="75"/>
      <c r="GN165" s="75"/>
      <c r="GO165" s="75"/>
      <c r="GP165" s="75"/>
      <c r="GQ165" s="75"/>
      <c r="GR165" s="75"/>
      <c r="GS165" s="75"/>
      <c r="GT165" s="75"/>
      <c r="GU165" s="75"/>
      <c r="GV165" s="75"/>
      <c r="GW165" s="75"/>
      <c r="GX165" s="75"/>
      <c r="GY165" s="75"/>
    </row>
    <row r="166" spans="1:207" s="84" customFormat="1" ht="12.75" x14ac:dyDescent="0.2">
      <c r="A166" s="44" t="s">
        <v>111</v>
      </c>
      <c r="B166" s="44"/>
      <c r="C166" s="161">
        <v>2000</v>
      </c>
      <c r="D166" s="85">
        <v>20000</v>
      </c>
      <c r="E166" s="44"/>
      <c r="F166" s="201"/>
      <c r="G166" s="202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  <c r="DE166" s="75"/>
      <c r="DF166" s="75"/>
      <c r="DG166" s="75"/>
      <c r="DH166" s="75"/>
      <c r="DI166" s="75"/>
      <c r="DJ166" s="75"/>
      <c r="DK166" s="75"/>
      <c r="DL166" s="75"/>
      <c r="DM166" s="75"/>
      <c r="DN166" s="75"/>
      <c r="DO166" s="75"/>
      <c r="DP166" s="75"/>
      <c r="DQ166" s="75"/>
      <c r="DR166" s="75"/>
      <c r="DS166" s="75"/>
      <c r="DT166" s="75"/>
      <c r="DU166" s="75"/>
      <c r="DV166" s="75"/>
      <c r="DW166" s="75"/>
      <c r="DX166" s="75"/>
      <c r="DY166" s="75"/>
      <c r="DZ166" s="75"/>
      <c r="EA166" s="75"/>
      <c r="EB166" s="75"/>
      <c r="EC166" s="75"/>
      <c r="ED166" s="75"/>
      <c r="EE166" s="75"/>
      <c r="EF166" s="75"/>
      <c r="EG166" s="75"/>
      <c r="EH166" s="75"/>
      <c r="EI166" s="75"/>
      <c r="EJ166" s="75"/>
      <c r="EK166" s="75"/>
      <c r="EL166" s="75"/>
      <c r="EM166" s="75"/>
      <c r="EN166" s="75"/>
      <c r="EO166" s="75"/>
      <c r="EP166" s="75"/>
      <c r="EQ166" s="75"/>
      <c r="ER166" s="75"/>
      <c r="ES166" s="75"/>
      <c r="ET166" s="75"/>
      <c r="EU166" s="75"/>
      <c r="EV166" s="75"/>
      <c r="EW166" s="75"/>
      <c r="EX166" s="75"/>
      <c r="EY166" s="75"/>
      <c r="EZ166" s="75"/>
      <c r="FA166" s="75"/>
      <c r="FB166" s="75"/>
      <c r="FC166" s="75"/>
      <c r="FD166" s="75"/>
      <c r="FE166" s="75"/>
      <c r="FF166" s="75"/>
      <c r="FG166" s="75"/>
      <c r="FH166" s="75"/>
      <c r="FI166" s="75"/>
      <c r="FJ166" s="75"/>
      <c r="FK166" s="75"/>
      <c r="FL166" s="75"/>
      <c r="FM166" s="75"/>
      <c r="FN166" s="75"/>
      <c r="FO166" s="75"/>
      <c r="FP166" s="75"/>
      <c r="FQ166" s="75"/>
      <c r="FR166" s="75"/>
      <c r="FS166" s="75"/>
      <c r="FT166" s="75"/>
      <c r="FU166" s="75"/>
      <c r="FV166" s="75"/>
      <c r="FW166" s="75"/>
      <c r="FX166" s="75"/>
      <c r="FY166" s="75"/>
      <c r="FZ166" s="75"/>
      <c r="GA166" s="75"/>
      <c r="GB166" s="75"/>
      <c r="GC166" s="75"/>
      <c r="GD166" s="75"/>
      <c r="GE166" s="75"/>
      <c r="GF166" s="75"/>
      <c r="GG166" s="75"/>
      <c r="GH166" s="75"/>
      <c r="GI166" s="75"/>
      <c r="GJ166" s="75"/>
      <c r="GK166" s="75"/>
      <c r="GL166" s="75"/>
      <c r="GM166" s="75"/>
      <c r="GN166" s="75"/>
      <c r="GO166" s="75"/>
      <c r="GP166" s="75"/>
      <c r="GQ166" s="75"/>
      <c r="GR166" s="75"/>
      <c r="GS166" s="75"/>
      <c r="GT166" s="75"/>
      <c r="GU166" s="75"/>
      <c r="GV166" s="75"/>
      <c r="GW166" s="75"/>
      <c r="GX166" s="75"/>
      <c r="GY166" s="75"/>
    </row>
    <row r="167" spans="1:207" s="78" customFormat="1" ht="12.75" x14ac:dyDescent="0.2">
      <c r="A167" s="38" t="s">
        <v>168</v>
      </c>
      <c r="B167" s="38"/>
      <c r="C167" s="124">
        <v>2000</v>
      </c>
      <c r="D167" s="76">
        <v>20000</v>
      </c>
      <c r="E167" s="38"/>
      <c r="F167" s="194"/>
      <c r="G167" s="19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  <c r="DE167" s="75"/>
      <c r="DF167" s="75"/>
      <c r="DG167" s="75"/>
      <c r="DH167" s="75"/>
      <c r="DI167" s="75"/>
      <c r="DJ167" s="75"/>
      <c r="DK167" s="75"/>
      <c r="DL167" s="75"/>
      <c r="DM167" s="75"/>
      <c r="DN167" s="75"/>
      <c r="DO167" s="75"/>
      <c r="DP167" s="75"/>
      <c r="DQ167" s="75"/>
      <c r="DR167" s="75"/>
      <c r="DS167" s="75"/>
      <c r="DT167" s="75"/>
      <c r="DU167" s="75"/>
      <c r="DV167" s="75"/>
      <c r="DW167" s="75"/>
      <c r="DX167" s="75"/>
      <c r="DY167" s="75"/>
      <c r="DZ167" s="75"/>
      <c r="EA167" s="75"/>
      <c r="EB167" s="75"/>
      <c r="EC167" s="75"/>
      <c r="ED167" s="75"/>
      <c r="EE167" s="75"/>
      <c r="EF167" s="75"/>
      <c r="EG167" s="75"/>
      <c r="EH167" s="75"/>
      <c r="EI167" s="75"/>
      <c r="EJ167" s="75"/>
      <c r="EK167" s="75"/>
      <c r="EL167" s="75"/>
      <c r="EM167" s="75"/>
      <c r="EN167" s="75"/>
      <c r="EO167" s="75"/>
      <c r="EP167" s="75"/>
      <c r="EQ167" s="75"/>
      <c r="ER167" s="75"/>
      <c r="ES167" s="75"/>
      <c r="ET167" s="75"/>
      <c r="EU167" s="75"/>
      <c r="EV167" s="75"/>
      <c r="EW167" s="75"/>
      <c r="EX167" s="75"/>
      <c r="EY167" s="75"/>
      <c r="EZ167" s="75"/>
      <c r="FA167" s="75"/>
      <c r="FB167" s="75"/>
      <c r="FC167" s="75"/>
      <c r="FD167" s="75"/>
      <c r="FE167" s="75"/>
      <c r="FF167" s="75"/>
      <c r="FG167" s="75"/>
      <c r="FH167" s="75"/>
      <c r="FI167" s="75"/>
      <c r="FJ167" s="75"/>
      <c r="FK167" s="75"/>
      <c r="FL167" s="75"/>
      <c r="FM167" s="75"/>
      <c r="FN167" s="75"/>
      <c r="FO167" s="75"/>
      <c r="FP167" s="75"/>
      <c r="FQ167" s="75"/>
      <c r="FR167" s="75"/>
      <c r="FS167" s="75"/>
      <c r="FT167" s="75"/>
      <c r="FU167" s="75"/>
      <c r="FV167" s="75"/>
      <c r="FW167" s="75"/>
      <c r="FX167" s="75"/>
      <c r="FY167" s="75"/>
      <c r="FZ167" s="75"/>
      <c r="GA167" s="75"/>
      <c r="GB167" s="75"/>
      <c r="GC167" s="75"/>
      <c r="GD167" s="75"/>
      <c r="GE167" s="75"/>
      <c r="GF167" s="75"/>
      <c r="GG167" s="75"/>
      <c r="GH167" s="75"/>
      <c r="GI167" s="75"/>
      <c r="GJ167" s="75"/>
      <c r="GK167" s="75"/>
      <c r="GL167" s="75"/>
      <c r="GM167" s="75"/>
      <c r="GN167" s="75"/>
      <c r="GO167" s="75"/>
      <c r="GP167" s="75"/>
      <c r="GQ167" s="75"/>
      <c r="GR167" s="75"/>
      <c r="GS167" s="75"/>
      <c r="GT167" s="75"/>
      <c r="GU167" s="75"/>
      <c r="GV167" s="75"/>
      <c r="GW167" s="75"/>
      <c r="GX167" s="75"/>
      <c r="GY167" s="75"/>
    </row>
    <row r="168" spans="1:207" s="84" customFormat="1" ht="12.75" x14ac:dyDescent="0.2">
      <c r="A168" s="44" t="s">
        <v>111</v>
      </c>
      <c r="B168" s="44"/>
      <c r="C168" s="161">
        <v>2000</v>
      </c>
      <c r="D168" s="85">
        <v>20000</v>
      </c>
      <c r="E168" s="44"/>
      <c r="F168" s="201"/>
      <c r="G168" s="202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  <c r="DE168" s="75"/>
      <c r="DF168" s="75"/>
      <c r="DG168" s="75"/>
      <c r="DH168" s="75"/>
      <c r="DI168" s="75"/>
      <c r="DJ168" s="75"/>
      <c r="DK168" s="75"/>
      <c r="DL168" s="75"/>
      <c r="DM168" s="75"/>
      <c r="DN168" s="75"/>
      <c r="DO168" s="75"/>
      <c r="DP168" s="75"/>
      <c r="DQ168" s="75"/>
      <c r="DR168" s="75"/>
      <c r="DS168" s="75"/>
      <c r="DT168" s="75"/>
      <c r="DU168" s="75"/>
      <c r="DV168" s="75"/>
      <c r="DW168" s="75"/>
      <c r="DX168" s="75"/>
      <c r="DY168" s="75"/>
      <c r="DZ168" s="75"/>
      <c r="EA168" s="75"/>
      <c r="EB168" s="75"/>
      <c r="EC168" s="75"/>
      <c r="ED168" s="75"/>
      <c r="EE168" s="75"/>
      <c r="EF168" s="75"/>
      <c r="EG168" s="75"/>
      <c r="EH168" s="75"/>
      <c r="EI168" s="75"/>
      <c r="EJ168" s="75"/>
      <c r="EK168" s="75"/>
      <c r="EL168" s="75"/>
      <c r="EM168" s="75"/>
      <c r="EN168" s="75"/>
      <c r="EO168" s="75"/>
      <c r="EP168" s="75"/>
      <c r="EQ168" s="75"/>
      <c r="ER168" s="75"/>
      <c r="ES168" s="75"/>
      <c r="ET168" s="75"/>
      <c r="EU168" s="75"/>
      <c r="EV168" s="75"/>
      <c r="EW168" s="75"/>
      <c r="EX168" s="75"/>
      <c r="EY168" s="75"/>
      <c r="EZ168" s="75"/>
      <c r="FA168" s="75"/>
      <c r="FB168" s="75"/>
      <c r="FC168" s="75"/>
      <c r="FD168" s="75"/>
      <c r="FE168" s="75"/>
      <c r="FF168" s="75"/>
      <c r="FG168" s="75"/>
      <c r="FH168" s="75"/>
      <c r="FI168" s="75"/>
      <c r="FJ168" s="75"/>
      <c r="FK168" s="75"/>
      <c r="FL168" s="75"/>
      <c r="FM168" s="75"/>
      <c r="FN168" s="75"/>
      <c r="FO168" s="75"/>
      <c r="FP168" s="75"/>
      <c r="FQ168" s="75"/>
      <c r="FR168" s="75"/>
      <c r="FS168" s="75"/>
      <c r="FT168" s="75"/>
      <c r="FU168" s="75"/>
      <c r="FV168" s="75"/>
      <c r="FW168" s="75"/>
      <c r="FX168" s="75"/>
      <c r="FY168" s="75"/>
      <c r="FZ168" s="75"/>
      <c r="GA168" s="75"/>
      <c r="GB168" s="75"/>
      <c r="GC168" s="75"/>
      <c r="GD168" s="75"/>
      <c r="GE168" s="75"/>
      <c r="GF168" s="75"/>
      <c r="GG168" s="75"/>
      <c r="GH168" s="75"/>
      <c r="GI168" s="75"/>
      <c r="GJ168" s="75"/>
      <c r="GK168" s="75"/>
      <c r="GL168" s="75"/>
      <c r="GM168" s="75"/>
      <c r="GN168" s="75"/>
      <c r="GO168" s="75"/>
      <c r="GP168" s="75"/>
      <c r="GQ168" s="75"/>
      <c r="GR168" s="75"/>
      <c r="GS168" s="75"/>
      <c r="GT168" s="75"/>
      <c r="GU168" s="75"/>
      <c r="GV168" s="75"/>
      <c r="GW168" s="75"/>
      <c r="GX168" s="75"/>
      <c r="GY168" s="75"/>
    </row>
    <row r="169" spans="1:207" s="81" customFormat="1" ht="12.75" x14ac:dyDescent="0.2">
      <c r="A169" s="41" t="s">
        <v>112</v>
      </c>
      <c r="B169" s="41"/>
      <c r="C169" s="165">
        <v>800</v>
      </c>
      <c r="D169" s="80">
        <v>800</v>
      </c>
      <c r="E169" s="41"/>
      <c r="F169" s="204"/>
      <c r="G169" s="20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  <c r="DE169" s="75"/>
      <c r="DF169" s="75"/>
      <c r="DG169" s="75"/>
      <c r="DH169" s="75"/>
      <c r="DI169" s="75"/>
      <c r="DJ169" s="75"/>
      <c r="DK169" s="75"/>
      <c r="DL169" s="75"/>
      <c r="DM169" s="75"/>
      <c r="DN169" s="75"/>
      <c r="DO169" s="75"/>
      <c r="DP169" s="75"/>
      <c r="DQ169" s="75"/>
      <c r="DR169" s="75"/>
      <c r="DS169" s="75"/>
      <c r="DT169" s="75"/>
      <c r="DU169" s="75"/>
      <c r="DV169" s="75"/>
      <c r="DW169" s="75"/>
      <c r="DX169" s="75"/>
      <c r="DY169" s="75"/>
      <c r="DZ169" s="75"/>
      <c r="EA169" s="75"/>
      <c r="EB169" s="75"/>
      <c r="EC169" s="75"/>
      <c r="ED169" s="75"/>
      <c r="EE169" s="75"/>
      <c r="EF169" s="75"/>
      <c r="EG169" s="75"/>
      <c r="EH169" s="75"/>
      <c r="EI169" s="75"/>
      <c r="EJ169" s="75"/>
      <c r="EK169" s="75"/>
      <c r="EL169" s="75"/>
      <c r="EM169" s="75"/>
      <c r="EN169" s="75"/>
      <c r="EO169" s="75"/>
      <c r="EP169" s="75"/>
      <c r="EQ169" s="75"/>
      <c r="ER169" s="75"/>
      <c r="ES169" s="75"/>
      <c r="ET169" s="75"/>
      <c r="EU169" s="75"/>
      <c r="EV169" s="75"/>
      <c r="EW169" s="75"/>
      <c r="EX169" s="75"/>
      <c r="EY169" s="75"/>
      <c r="EZ169" s="75"/>
      <c r="FA169" s="75"/>
      <c r="FB169" s="75"/>
      <c r="FC169" s="75"/>
      <c r="FD169" s="75"/>
      <c r="FE169" s="75"/>
      <c r="FF169" s="75"/>
      <c r="FG169" s="75"/>
      <c r="FH169" s="75"/>
      <c r="FI169" s="75"/>
      <c r="FJ169" s="75"/>
      <c r="FK169" s="75"/>
      <c r="FL169" s="75"/>
      <c r="FM169" s="75"/>
      <c r="FN169" s="75"/>
      <c r="FO169" s="75"/>
      <c r="FP169" s="75"/>
      <c r="FQ169" s="75"/>
      <c r="FR169" s="75"/>
      <c r="FS169" s="75"/>
      <c r="FT169" s="75"/>
      <c r="FU169" s="75"/>
      <c r="FV169" s="75"/>
      <c r="FW169" s="75"/>
      <c r="FX169" s="75"/>
      <c r="FY169" s="75"/>
      <c r="FZ169" s="75"/>
      <c r="GA169" s="75"/>
      <c r="GB169" s="75"/>
      <c r="GC169" s="75"/>
      <c r="GD169" s="75"/>
      <c r="GE169" s="75"/>
      <c r="GF169" s="75"/>
      <c r="GG169" s="75"/>
      <c r="GH169" s="75"/>
      <c r="GI169" s="75"/>
      <c r="GJ169" s="75"/>
      <c r="GK169" s="75"/>
      <c r="GL169" s="75"/>
      <c r="GM169" s="75"/>
      <c r="GN169" s="75"/>
      <c r="GO169" s="75"/>
      <c r="GP169" s="75"/>
      <c r="GQ169" s="75"/>
      <c r="GR169" s="75"/>
      <c r="GS169" s="75"/>
      <c r="GT169" s="75"/>
      <c r="GU169" s="75"/>
      <c r="GV169" s="75"/>
      <c r="GW169" s="75"/>
      <c r="GX169" s="75"/>
      <c r="GY169" s="75"/>
    </row>
    <row r="170" spans="1:207" s="84" customFormat="1" ht="12.75" x14ac:dyDescent="0.2">
      <c r="A170" s="42" t="s">
        <v>113</v>
      </c>
      <c r="B170" s="42"/>
      <c r="C170" s="166">
        <v>800</v>
      </c>
      <c r="D170" s="83">
        <v>800</v>
      </c>
      <c r="E170" s="42"/>
      <c r="F170" s="206"/>
      <c r="G170" s="202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  <c r="DE170" s="75"/>
      <c r="DF170" s="75"/>
      <c r="DG170" s="75"/>
      <c r="DH170" s="75"/>
      <c r="DI170" s="75"/>
      <c r="DJ170" s="75"/>
      <c r="DK170" s="75"/>
      <c r="DL170" s="75"/>
      <c r="DM170" s="75"/>
      <c r="DN170" s="75"/>
      <c r="DO170" s="75"/>
      <c r="DP170" s="75"/>
      <c r="DQ170" s="75"/>
      <c r="DR170" s="75"/>
      <c r="DS170" s="75"/>
      <c r="DT170" s="75"/>
      <c r="DU170" s="75"/>
      <c r="DV170" s="75"/>
      <c r="DW170" s="75"/>
      <c r="DX170" s="75"/>
      <c r="DY170" s="75"/>
      <c r="DZ170" s="75"/>
      <c r="EA170" s="75"/>
      <c r="EB170" s="75"/>
      <c r="EC170" s="75"/>
      <c r="ED170" s="75"/>
      <c r="EE170" s="75"/>
      <c r="EF170" s="75"/>
      <c r="EG170" s="75"/>
      <c r="EH170" s="75"/>
      <c r="EI170" s="75"/>
      <c r="EJ170" s="75"/>
      <c r="EK170" s="75"/>
      <c r="EL170" s="75"/>
      <c r="EM170" s="75"/>
      <c r="EN170" s="75"/>
      <c r="EO170" s="75"/>
      <c r="EP170" s="75"/>
      <c r="EQ170" s="75"/>
      <c r="ER170" s="75"/>
      <c r="ES170" s="75"/>
      <c r="ET170" s="75"/>
      <c r="EU170" s="75"/>
      <c r="EV170" s="75"/>
      <c r="EW170" s="75"/>
      <c r="EX170" s="75"/>
      <c r="EY170" s="75"/>
      <c r="EZ170" s="75"/>
      <c r="FA170" s="75"/>
      <c r="FB170" s="75"/>
      <c r="FC170" s="75"/>
      <c r="FD170" s="75"/>
      <c r="FE170" s="75"/>
      <c r="FF170" s="75"/>
      <c r="FG170" s="75"/>
      <c r="FH170" s="75"/>
      <c r="FI170" s="75"/>
      <c r="FJ170" s="75"/>
      <c r="FK170" s="75"/>
      <c r="FL170" s="75"/>
      <c r="FM170" s="75"/>
      <c r="FN170" s="75"/>
      <c r="FO170" s="75"/>
      <c r="FP170" s="75"/>
      <c r="FQ170" s="75"/>
      <c r="FR170" s="75"/>
      <c r="FS170" s="75"/>
      <c r="FT170" s="75"/>
      <c r="FU170" s="75"/>
      <c r="FV170" s="75"/>
      <c r="FW170" s="75"/>
      <c r="FX170" s="75"/>
      <c r="FY170" s="75"/>
      <c r="FZ170" s="75"/>
      <c r="GA170" s="75"/>
      <c r="GB170" s="75"/>
      <c r="GC170" s="75"/>
      <c r="GD170" s="75"/>
      <c r="GE170" s="75"/>
      <c r="GF170" s="75"/>
      <c r="GG170" s="75"/>
      <c r="GH170" s="75"/>
      <c r="GI170" s="75"/>
      <c r="GJ170" s="75"/>
      <c r="GK170" s="75"/>
      <c r="GL170" s="75"/>
      <c r="GM170" s="75"/>
      <c r="GN170" s="75"/>
      <c r="GO170" s="75"/>
      <c r="GP170" s="75"/>
      <c r="GQ170" s="75"/>
      <c r="GR170" s="75"/>
      <c r="GS170" s="75"/>
      <c r="GT170" s="75"/>
      <c r="GU170" s="75"/>
      <c r="GV170" s="75"/>
      <c r="GW170" s="75"/>
      <c r="GX170" s="75"/>
      <c r="GY170" s="75"/>
    </row>
    <row r="171" spans="1:207" s="78" customFormat="1" ht="12.75" x14ac:dyDescent="0.2">
      <c r="A171" s="38" t="s">
        <v>98</v>
      </c>
      <c r="B171" s="38"/>
      <c r="C171" s="125">
        <v>800</v>
      </c>
      <c r="D171" s="77">
        <v>800</v>
      </c>
      <c r="E171" s="38"/>
      <c r="F171" s="194"/>
      <c r="G171" s="19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  <c r="DE171" s="75"/>
      <c r="DF171" s="75"/>
      <c r="DG171" s="75"/>
      <c r="DH171" s="75"/>
      <c r="DI171" s="75"/>
      <c r="DJ171" s="75"/>
      <c r="DK171" s="75"/>
      <c r="DL171" s="75"/>
      <c r="DM171" s="75"/>
      <c r="DN171" s="75"/>
      <c r="DO171" s="75"/>
      <c r="DP171" s="75"/>
      <c r="DQ171" s="75"/>
      <c r="DR171" s="75"/>
      <c r="DS171" s="75"/>
      <c r="DT171" s="75"/>
      <c r="DU171" s="75"/>
      <c r="DV171" s="75"/>
      <c r="DW171" s="75"/>
      <c r="DX171" s="75"/>
      <c r="DY171" s="75"/>
      <c r="DZ171" s="75"/>
      <c r="EA171" s="75"/>
      <c r="EB171" s="75"/>
      <c r="EC171" s="75"/>
      <c r="ED171" s="75"/>
      <c r="EE171" s="75"/>
      <c r="EF171" s="75"/>
      <c r="EG171" s="75"/>
      <c r="EH171" s="75"/>
      <c r="EI171" s="75"/>
      <c r="EJ171" s="75"/>
      <c r="EK171" s="75"/>
      <c r="EL171" s="75"/>
      <c r="EM171" s="75"/>
      <c r="EN171" s="75"/>
      <c r="EO171" s="75"/>
      <c r="EP171" s="75"/>
      <c r="EQ171" s="75"/>
      <c r="ER171" s="75"/>
      <c r="ES171" s="75"/>
      <c r="ET171" s="75"/>
      <c r="EU171" s="75"/>
      <c r="EV171" s="75"/>
      <c r="EW171" s="75"/>
      <c r="EX171" s="75"/>
      <c r="EY171" s="75"/>
      <c r="EZ171" s="75"/>
      <c r="FA171" s="75"/>
      <c r="FB171" s="75"/>
      <c r="FC171" s="75"/>
      <c r="FD171" s="75"/>
      <c r="FE171" s="75"/>
      <c r="FF171" s="75"/>
      <c r="FG171" s="75"/>
      <c r="FH171" s="75"/>
      <c r="FI171" s="75"/>
      <c r="FJ171" s="75"/>
      <c r="FK171" s="75"/>
      <c r="FL171" s="75"/>
      <c r="FM171" s="75"/>
      <c r="FN171" s="75"/>
      <c r="FO171" s="75"/>
      <c r="FP171" s="75"/>
      <c r="FQ171" s="75"/>
      <c r="FR171" s="75"/>
      <c r="FS171" s="75"/>
      <c r="FT171" s="75"/>
      <c r="FU171" s="75"/>
      <c r="FV171" s="75"/>
      <c r="FW171" s="75"/>
      <c r="FX171" s="75"/>
      <c r="FY171" s="75"/>
      <c r="FZ171" s="75"/>
      <c r="GA171" s="75"/>
      <c r="GB171" s="75"/>
      <c r="GC171" s="75"/>
      <c r="GD171" s="75"/>
      <c r="GE171" s="75"/>
      <c r="GF171" s="75"/>
      <c r="GG171" s="75"/>
      <c r="GH171" s="75"/>
      <c r="GI171" s="75"/>
      <c r="GJ171" s="75"/>
      <c r="GK171" s="75"/>
      <c r="GL171" s="75"/>
      <c r="GM171" s="75"/>
      <c r="GN171" s="75"/>
      <c r="GO171" s="75"/>
      <c r="GP171" s="75"/>
      <c r="GQ171" s="75"/>
      <c r="GR171" s="75"/>
      <c r="GS171" s="75"/>
      <c r="GT171" s="75"/>
      <c r="GU171" s="75"/>
      <c r="GV171" s="75"/>
      <c r="GW171" s="75"/>
      <c r="GX171" s="75"/>
      <c r="GY171" s="75"/>
    </row>
    <row r="172" spans="1:207" s="122" customFormat="1" ht="12.75" x14ac:dyDescent="0.2">
      <c r="A172" s="102" t="s">
        <v>131</v>
      </c>
      <c r="B172" s="102"/>
      <c r="C172" s="218">
        <v>800</v>
      </c>
      <c r="D172" s="105">
        <v>800</v>
      </c>
      <c r="E172" s="102"/>
      <c r="F172" s="197"/>
      <c r="G172" s="198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  <c r="DE172" s="75"/>
      <c r="DF172" s="75"/>
      <c r="DG172" s="75"/>
      <c r="DH172" s="75"/>
      <c r="DI172" s="75"/>
      <c r="DJ172" s="75"/>
      <c r="DK172" s="75"/>
      <c r="DL172" s="75"/>
      <c r="DM172" s="75"/>
      <c r="DN172" s="75"/>
      <c r="DO172" s="75"/>
      <c r="DP172" s="75"/>
      <c r="DQ172" s="75"/>
      <c r="DR172" s="75"/>
      <c r="DS172" s="75"/>
      <c r="DT172" s="75"/>
      <c r="DU172" s="75"/>
      <c r="DV172" s="75"/>
      <c r="DW172" s="75"/>
      <c r="DX172" s="75"/>
      <c r="DY172" s="75"/>
      <c r="DZ172" s="75"/>
      <c r="EA172" s="75"/>
      <c r="EB172" s="75"/>
      <c r="EC172" s="75"/>
      <c r="ED172" s="75"/>
      <c r="EE172" s="75"/>
      <c r="EF172" s="75"/>
      <c r="EG172" s="75"/>
      <c r="EH172" s="75"/>
      <c r="EI172" s="75"/>
      <c r="EJ172" s="75"/>
      <c r="EK172" s="75"/>
      <c r="EL172" s="75"/>
      <c r="EM172" s="75"/>
      <c r="EN172" s="75"/>
      <c r="EO172" s="75"/>
      <c r="EP172" s="75"/>
      <c r="EQ172" s="75"/>
      <c r="ER172" s="75"/>
      <c r="ES172" s="75"/>
      <c r="ET172" s="75"/>
      <c r="EU172" s="75"/>
      <c r="EV172" s="75"/>
      <c r="EW172" s="75"/>
      <c r="EX172" s="75"/>
      <c r="EY172" s="75"/>
      <c r="EZ172" s="75"/>
      <c r="FA172" s="75"/>
      <c r="FB172" s="75"/>
      <c r="FC172" s="75"/>
      <c r="FD172" s="75"/>
      <c r="FE172" s="75"/>
      <c r="FF172" s="75"/>
      <c r="FG172" s="75"/>
      <c r="FH172" s="75"/>
      <c r="FI172" s="75"/>
      <c r="FJ172" s="75"/>
      <c r="FK172" s="75"/>
      <c r="FL172" s="75"/>
      <c r="FM172" s="75"/>
      <c r="FN172" s="75"/>
      <c r="FO172" s="75"/>
      <c r="FP172" s="75"/>
      <c r="FQ172" s="75"/>
      <c r="FR172" s="75"/>
      <c r="FS172" s="75"/>
      <c r="FT172" s="75"/>
      <c r="FU172" s="75"/>
      <c r="FV172" s="75"/>
      <c r="FW172" s="75"/>
      <c r="FX172" s="75"/>
      <c r="FY172" s="75"/>
      <c r="FZ172" s="75"/>
      <c r="GA172" s="75"/>
      <c r="GB172" s="75"/>
      <c r="GC172" s="75"/>
      <c r="GD172" s="75"/>
      <c r="GE172" s="75"/>
      <c r="GF172" s="75"/>
      <c r="GG172" s="75"/>
      <c r="GH172" s="75"/>
      <c r="GI172" s="75"/>
      <c r="GJ172" s="75"/>
      <c r="GK172" s="75"/>
      <c r="GL172" s="75"/>
      <c r="GM172" s="75"/>
      <c r="GN172" s="75"/>
      <c r="GO172" s="75"/>
      <c r="GP172" s="75"/>
      <c r="GQ172" s="75"/>
      <c r="GR172" s="75"/>
      <c r="GS172" s="75"/>
      <c r="GT172" s="75"/>
      <c r="GU172" s="75"/>
      <c r="GV172" s="75"/>
      <c r="GW172" s="75"/>
      <c r="GX172" s="75"/>
      <c r="GY172" s="75"/>
    </row>
    <row r="173" spans="1:207" s="123" customFormat="1" ht="12.75" x14ac:dyDescent="0.2">
      <c r="A173" s="43" t="s">
        <v>41</v>
      </c>
      <c r="B173" s="43"/>
      <c r="C173" s="219">
        <v>800</v>
      </c>
      <c r="D173" s="106">
        <v>800</v>
      </c>
      <c r="E173" s="43"/>
      <c r="F173" s="199"/>
      <c r="G173" s="200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  <c r="DE173" s="75"/>
      <c r="DF173" s="75"/>
      <c r="DG173" s="75"/>
      <c r="DH173" s="75"/>
      <c r="DI173" s="75"/>
      <c r="DJ173" s="75"/>
      <c r="DK173" s="75"/>
      <c r="DL173" s="75"/>
      <c r="DM173" s="75"/>
      <c r="DN173" s="75"/>
      <c r="DO173" s="75"/>
      <c r="DP173" s="75"/>
      <c r="DQ173" s="75"/>
      <c r="DR173" s="75"/>
      <c r="DS173" s="75"/>
      <c r="DT173" s="75"/>
      <c r="DU173" s="75"/>
      <c r="DV173" s="75"/>
      <c r="DW173" s="75"/>
      <c r="DX173" s="75"/>
      <c r="DY173" s="75"/>
      <c r="DZ173" s="75"/>
      <c r="EA173" s="75"/>
      <c r="EB173" s="75"/>
      <c r="EC173" s="75"/>
      <c r="ED173" s="75"/>
      <c r="EE173" s="75"/>
      <c r="EF173" s="75"/>
      <c r="EG173" s="75"/>
      <c r="EH173" s="75"/>
      <c r="EI173" s="75"/>
      <c r="EJ173" s="75"/>
      <c r="EK173" s="75"/>
      <c r="EL173" s="75"/>
      <c r="EM173" s="75"/>
      <c r="EN173" s="75"/>
      <c r="EO173" s="75"/>
      <c r="EP173" s="75"/>
      <c r="EQ173" s="75"/>
      <c r="ER173" s="75"/>
      <c r="ES173" s="75"/>
      <c r="ET173" s="75"/>
      <c r="EU173" s="75"/>
      <c r="EV173" s="75"/>
      <c r="EW173" s="75"/>
      <c r="EX173" s="75"/>
      <c r="EY173" s="75"/>
      <c r="EZ173" s="75"/>
      <c r="FA173" s="75"/>
      <c r="FB173" s="75"/>
      <c r="FC173" s="75"/>
      <c r="FD173" s="75"/>
      <c r="FE173" s="75"/>
      <c r="FF173" s="75"/>
      <c r="FG173" s="75"/>
      <c r="FH173" s="75"/>
      <c r="FI173" s="75"/>
      <c r="FJ173" s="75"/>
      <c r="FK173" s="75"/>
      <c r="FL173" s="75"/>
      <c r="FM173" s="75"/>
      <c r="FN173" s="75"/>
      <c r="FO173" s="75"/>
      <c r="FP173" s="75"/>
      <c r="FQ173" s="75"/>
      <c r="FR173" s="75"/>
      <c r="FS173" s="75"/>
      <c r="FT173" s="75"/>
      <c r="FU173" s="75"/>
      <c r="FV173" s="75"/>
      <c r="FW173" s="75"/>
      <c r="FX173" s="75"/>
      <c r="FY173" s="75"/>
      <c r="FZ173" s="75"/>
      <c r="GA173" s="75"/>
      <c r="GB173" s="75"/>
      <c r="GC173" s="75"/>
      <c r="GD173" s="75"/>
      <c r="GE173" s="75"/>
      <c r="GF173" s="75"/>
      <c r="GG173" s="75"/>
      <c r="GH173" s="75"/>
      <c r="GI173" s="75"/>
      <c r="GJ173" s="75"/>
      <c r="GK173" s="75"/>
      <c r="GL173" s="75"/>
      <c r="GM173" s="75"/>
      <c r="GN173" s="75"/>
      <c r="GO173" s="75"/>
      <c r="GP173" s="75"/>
      <c r="GQ173" s="75"/>
      <c r="GR173" s="75"/>
      <c r="GS173" s="75"/>
      <c r="GT173" s="75"/>
      <c r="GU173" s="75"/>
      <c r="GV173" s="75"/>
      <c r="GW173" s="75"/>
      <c r="GX173" s="75"/>
      <c r="GY173" s="75"/>
    </row>
    <row r="174" spans="1:207" s="84" customFormat="1" ht="12.75" x14ac:dyDescent="0.2">
      <c r="A174" s="44" t="s">
        <v>44</v>
      </c>
      <c r="B174" s="44"/>
      <c r="C174" s="162">
        <v>800</v>
      </c>
      <c r="D174" s="86">
        <v>800</v>
      </c>
      <c r="E174" s="44"/>
      <c r="F174" s="201"/>
      <c r="G174" s="202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  <c r="DE174" s="75"/>
      <c r="DF174" s="75"/>
      <c r="DG174" s="75"/>
      <c r="DH174" s="75"/>
      <c r="DI174" s="75"/>
      <c r="DJ174" s="75"/>
      <c r="DK174" s="75"/>
      <c r="DL174" s="75"/>
      <c r="DM174" s="75"/>
      <c r="DN174" s="75"/>
      <c r="DO174" s="75"/>
      <c r="DP174" s="75"/>
      <c r="DQ174" s="75"/>
      <c r="DR174" s="75"/>
      <c r="DS174" s="75"/>
      <c r="DT174" s="75"/>
      <c r="DU174" s="75"/>
      <c r="DV174" s="75"/>
      <c r="DW174" s="75"/>
      <c r="DX174" s="75"/>
      <c r="DY174" s="75"/>
      <c r="DZ174" s="75"/>
      <c r="EA174" s="75"/>
      <c r="EB174" s="75"/>
      <c r="EC174" s="75"/>
      <c r="ED174" s="75"/>
      <c r="EE174" s="75"/>
      <c r="EF174" s="75"/>
      <c r="EG174" s="75"/>
      <c r="EH174" s="75"/>
      <c r="EI174" s="75"/>
      <c r="EJ174" s="75"/>
      <c r="EK174" s="75"/>
      <c r="EL174" s="75"/>
      <c r="EM174" s="75"/>
      <c r="EN174" s="75"/>
      <c r="EO174" s="75"/>
      <c r="EP174" s="75"/>
      <c r="EQ174" s="75"/>
      <c r="ER174" s="75"/>
      <c r="ES174" s="75"/>
      <c r="ET174" s="75"/>
      <c r="EU174" s="75"/>
      <c r="EV174" s="75"/>
      <c r="EW174" s="75"/>
      <c r="EX174" s="75"/>
      <c r="EY174" s="75"/>
      <c r="EZ174" s="75"/>
      <c r="FA174" s="75"/>
      <c r="FB174" s="75"/>
      <c r="FC174" s="75"/>
      <c r="FD174" s="75"/>
      <c r="FE174" s="75"/>
      <c r="FF174" s="75"/>
      <c r="FG174" s="75"/>
      <c r="FH174" s="75"/>
      <c r="FI174" s="75"/>
      <c r="FJ174" s="75"/>
      <c r="FK174" s="75"/>
      <c r="FL174" s="75"/>
      <c r="FM174" s="75"/>
      <c r="FN174" s="75"/>
      <c r="FO174" s="75"/>
      <c r="FP174" s="75"/>
      <c r="FQ174" s="75"/>
      <c r="FR174" s="75"/>
      <c r="FS174" s="75"/>
      <c r="FT174" s="75"/>
      <c r="FU174" s="75"/>
      <c r="FV174" s="75"/>
      <c r="FW174" s="75"/>
      <c r="FX174" s="75"/>
      <c r="FY174" s="75"/>
      <c r="FZ174" s="75"/>
      <c r="GA174" s="75"/>
      <c r="GB174" s="75"/>
      <c r="GC174" s="75"/>
      <c r="GD174" s="75"/>
      <c r="GE174" s="75"/>
      <c r="GF174" s="75"/>
      <c r="GG174" s="75"/>
      <c r="GH174" s="75"/>
      <c r="GI174" s="75"/>
      <c r="GJ174" s="75"/>
      <c r="GK174" s="75"/>
      <c r="GL174" s="75"/>
      <c r="GM174" s="75"/>
      <c r="GN174" s="75"/>
      <c r="GO174" s="75"/>
      <c r="GP174" s="75"/>
      <c r="GQ174" s="75"/>
      <c r="GR174" s="75"/>
      <c r="GS174" s="75"/>
      <c r="GT174" s="75"/>
      <c r="GU174" s="75"/>
      <c r="GV174" s="75"/>
      <c r="GW174" s="75"/>
      <c r="GX174" s="75"/>
      <c r="GY174" s="75"/>
    </row>
    <row r="175" spans="1:207" s="78" customFormat="1" ht="12.75" x14ac:dyDescent="0.2">
      <c r="A175" s="38" t="s">
        <v>170</v>
      </c>
      <c r="B175" s="38"/>
      <c r="C175" s="125">
        <v>800</v>
      </c>
      <c r="D175" s="77">
        <v>800</v>
      </c>
      <c r="E175" s="38"/>
      <c r="F175" s="194"/>
      <c r="G175" s="19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  <c r="ER175" s="75"/>
      <c r="ES175" s="75"/>
      <c r="ET175" s="75"/>
      <c r="EU175" s="75"/>
      <c r="EV175" s="75"/>
      <c r="EW175" s="75"/>
      <c r="EX175" s="75"/>
      <c r="EY175" s="75"/>
      <c r="EZ175" s="75"/>
      <c r="FA175" s="75"/>
      <c r="FB175" s="75"/>
      <c r="FC175" s="75"/>
      <c r="FD175" s="75"/>
      <c r="FE175" s="75"/>
      <c r="FF175" s="75"/>
      <c r="FG175" s="75"/>
      <c r="FH175" s="75"/>
      <c r="FI175" s="75"/>
      <c r="FJ175" s="75"/>
      <c r="FK175" s="75"/>
      <c r="FL175" s="75"/>
      <c r="FM175" s="75"/>
      <c r="FN175" s="75"/>
      <c r="FO175" s="75"/>
      <c r="FP175" s="75"/>
      <c r="FQ175" s="75"/>
      <c r="FR175" s="75"/>
      <c r="FS175" s="75"/>
      <c r="FT175" s="75"/>
      <c r="FU175" s="75"/>
      <c r="FV175" s="75"/>
      <c r="FW175" s="75"/>
      <c r="FX175" s="75"/>
      <c r="FY175" s="75"/>
      <c r="FZ175" s="75"/>
      <c r="GA175" s="75"/>
      <c r="GB175" s="75"/>
      <c r="GC175" s="75"/>
      <c r="GD175" s="75"/>
      <c r="GE175" s="75"/>
      <c r="GF175" s="75"/>
      <c r="GG175" s="75"/>
      <c r="GH175" s="75"/>
      <c r="GI175" s="75"/>
      <c r="GJ175" s="75"/>
      <c r="GK175" s="75"/>
      <c r="GL175" s="75"/>
      <c r="GM175" s="75"/>
      <c r="GN175" s="75"/>
      <c r="GO175" s="75"/>
      <c r="GP175" s="75"/>
      <c r="GQ175" s="75"/>
      <c r="GR175" s="75"/>
      <c r="GS175" s="75"/>
      <c r="GT175" s="75"/>
      <c r="GU175" s="75"/>
      <c r="GV175" s="75"/>
      <c r="GW175" s="75"/>
      <c r="GX175" s="75"/>
      <c r="GY175" s="75"/>
    </row>
    <row r="176" spans="1:207" s="84" customFormat="1" ht="12.75" x14ac:dyDescent="0.2">
      <c r="A176" s="44" t="s">
        <v>44</v>
      </c>
      <c r="B176" s="44"/>
      <c r="C176" s="162">
        <v>800</v>
      </c>
      <c r="D176" s="86">
        <v>800</v>
      </c>
      <c r="E176" s="44"/>
      <c r="F176" s="201"/>
      <c r="G176" s="202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  <c r="DE176" s="75"/>
      <c r="DF176" s="75"/>
      <c r="DG176" s="75"/>
      <c r="DH176" s="75"/>
      <c r="DI176" s="75"/>
      <c r="DJ176" s="75"/>
      <c r="DK176" s="75"/>
      <c r="DL176" s="75"/>
      <c r="DM176" s="75"/>
      <c r="DN176" s="75"/>
      <c r="DO176" s="75"/>
      <c r="DP176" s="75"/>
      <c r="DQ176" s="75"/>
      <c r="DR176" s="75"/>
      <c r="DS176" s="75"/>
      <c r="DT176" s="75"/>
      <c r="DU176" s="75"/>
      <c r="DV176" s="75"/>
      <c r="DW176" s="75"/>
      <c r="DX176" s="75"/>
      <c r="DY176" s="75"/>
      <c r="DZ176" s="75"/>
      <c r="EA176" s="75"/>
      <c r="EB176" s="75"/>
      <c r="EC176" s="75"/>
      <c r="ED176" s="75"/>
      <c r="EE176" s="75"/>
      <c r="EF176" s="75"/>
      <c r="EG176" s="75"/>
      <c r="EH176" s="75"/>
      <c r="EI176" s="75"/>
      <c r="EJ176" s="75"/>
      <c r="EK176" s="75"/>
      <c r="EL176" s="75"/>
      <c r="EM176" s="75"/>
      <c r="EN176" s="75"/>
      <c r="EO176" s="75"/>
      <c r="EP176" s="75"/>
      <c r="EQ176" s="75"/>
      <c r="ER176" s="75"/>
      <c r="ES176" s="75"/>
      <c r="ET176" s="75"/>
      <c r="EU176" s="75"/>
      <c r="EV176" s="75"/>
      <c r="EW176" s="75"/>
      <c r="EX176" s="75"/>
      <c r="EY176" s="75"/>
      <c r="EZ176" s="75"/>
      <c r="FA176" s="75"/>
      <c r="FB176" s="75"/>
      <c r="FC176" s="75"/>
      <c r="FD176" s="75"/>
      <c r="FE176" s="75"/>
      <c r="FF176" s="75"/>
      <c r="FG176" s="75"/>
      <c r="FH176" s="75"/>
      <c r="FI176" s="75"/>
      <c r="FJ176" s="75"/>
      <c r="FK176" s="75"/>
      <c r="FL176" s="75"/>
      <c r="FM176" s="75"/>
      <c r="FN176" s="75"/>
      <c r="FO176" s="75"/>
      <c r="FP176" s="75"/>
      <c r="FQ176" s="75"/>
      <c r="FR176" s="75"/>
      <c r="FS176" s="75"/>
      <c r="FT176" s="75"/>
      <c r="FU176" s="75"/>
      <c r="FV176" s="75"/>
      <c r="FW176" s="75"/>
      <c r="FX176" s="75"/>
      <c r="FY176" s="75"/>
      <c r="FZ176" s="75"/>
      <c r="GA176" s="75"/>
      <c r="GB176" s="75"/>
      <c r="GC176" s="75"/>
      <c r="GD176" s="75"/>
      <c r="GE176" s="75"/>
      <c r="GF176" s="75"/>
      <c r="GG176" s="75"/>
      <c r="GH176" s="75"/>
      <c r="GI176" s="75"/>
      <c r="GJ176" s="75"/>
      <c r="GK176" s="75"/>
      <c r="GL176" s="75"/>
      <c r="GM176" s="75"/>
      <c r="GN176" s="75"/>
      <c r="GO176" s="75"/>
      <c r="GP176" s="75"/>
      <c r="GQ176" s="75"/>
      <c r="GR176" s="75"/>
      <c r="GS176" s="75"/>
      <c r="GT176" s="75"/>
      <c r="GU176" s="75"/>
      <c r="GV176" s="75"/>
      <c r="GW176" s="75"/>
      <c r="GX176" s="75"/>
      <c r="GY176" s="75"/>
    </row>
    <row r="177" spans="1:207" s="81" customFormat="1" ht="12.75" x14ac:dyDescent="0.2">
      <c r="A177" s="41" t="s">
        <v>81</v>
      </c>
      <c r="B177" s="41"/>
      <c r="C177" s="165">
        <v>664</v>
      </c>
      <c r="D177" s="80">
        <v>664</v>
      </c>
      <c r="E177" s="41"/>
      <c r="F177" s="204"/>
      <c r="G177" s="20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  <c r="DE177" s="75"/>
      <c r="DF177" s="75"/>
      <c r="DG177" s="75"/>
      <c r="DH177" s="75"/>
      <c r="DI177" s="75"/>
      <c r="DJ177" s="75"/>
      <c r="DK177" s="75"/>
      <c r="DL177" s="75"/>
      <c r="DM177" s="75"/>
      <c r="DN177" s="75"/>
      <c r="DO177" s="75"/>
      <c r="DP177" s="75"/>
      <c r="DQ177" s="75"/>
      <c r="DR177" s="75"/>
      <c r="DS177" s="75"/>
      <c r="DT177" s="75"/>
      <c r="DU177" s="75"/>
      <c r="DV177" s="75"/>
      <c r="DW177" s="75"/>
      <c r="DX177" s="75"/>
      <c r="DY177" s="75"/>
      <c r="DZ177" s="75"/>
      <c r="EA177" s="75"/>
      <c r="EB177" s="75"/>
      <c r="EC177" s="75"/>
      <c r="ED177" s="75"/>
      <c r="EE177" s="75"/>
      <c r="EF177" s="75"/>
      <c r="EG177" s="75"/>
      <c r="EH177" s="75"/>
      <c r="EI177" s="75"/>
      <c r="EJ177" s="75"/>
      <c r="EK177" s="75"/>
      <c r="EL177" s="75"/>
      <c r="EM177" s="75"/>
      <c r="EN177" s="75"/>
      <c r="EO177" s="75"/>
      <c r="EP177" s="75"/>
      <c r="EQ177" s="75"/>
      <c r="ER177" s="75"/>
      <c r="ES177" s="75"/>
      <c r="ET177" s="75"/>
      <c r="EU177" s="75"/>
      <c r="EV177" s="75"/>
      <c r="EW177" s="75"/>
      <c r="EX177" s="75"/>
      <c r="EY177" s="75"/>
      <c r="EZ177" s="75"/>
      <c r="FA177" s="75"/>
      <c r="FB177" s="75"/>
      <c r="FC177" s="75"/>
      <c r="FD177" s="75"/>
      <c r="FE177" s="75"/>
      <c r="FF177" s="75"/>
      <c r="FG177" s="75"/>
      <c r="FH177" s="75"/>
      <c r="FI177" s="75"/>
      <c r="FJ177" s="75"/>
      <c r="FK177" s="75"/>
      <c r="FL177" s="75"/>
      <c r="FM177" s="75"/>
      <c r="FN177" s="75"/>
      <c r="FO177" s="75"/>
      <c r="FP177" s="75"/>
      <c r="FQ177" s="75"/>
      <c r="FR177" s="75"/>
      <c r="FS177" s="75"/>
      <c r="FT177" s="75"/>
      <c r="FU177" s="75"/>
      <c r="FV177" s="75"/>
      <c r="FW177" s="75"/>
      <c r="FX177" s="75"/>
      <c r="FY177" s="75"/>
      <c r="FZ177" s="75"/>
      <c r="GA177" s="75"/>
      <c r="GB177" s="75"/>
      <c r="GC177" s="75"/>
      <c r="GD177" s="75"/>
      <c r="GE177" s="75"/>
      <c r="GF177" s="75"/>
      <c r="GG177" s="75"/>
      <c r="GH177" s="75"/>
      <c r="GI177" s="75"/>
      <c r="GJ177" s="75"/>
      <c r="GK177" s="75"/>
      <c r="GL177" s="75"/>
      <c r="GM177" s="75"/>
      <c r="GN177" s="75"/>
      <c r="GO177" s="75"/>
      <c r="GP177" s="75"/>
      <c r="GQ177" s="75"/>
      <c r="GR177" s="75"/>
      <c r="GS177" s="75"/>
      <c r="GT177" s="75"/>
      <c r="GU177" s="75"/>
      <c r="GV177" s="75"/>
      <c r="GW177" s="75"/>
      <c r="GX177" s="75"/>
      <c r="GY177" s="75"/>
    </row>
    <row r="178" spans="1:207" s="84" customFormat="1" ht="12.75" x14ac:dyDescent="0.2">
      <c r="A178" s="42" t="s">
        <v>82</v>
      </c>
      <c r="B178" s="42"/>
      <c r="C178" s="166">
        <v>664</v>
      </c>
      <c r="D178" s="83">
        <v>664</v>
      </c>
      <c r="E178" s="42"/>
      <c r="F178" s="206"/>
      <c r="G178" s="202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  <c r="DE178" s="75"/>
      <c r="DF178" s="75"/>
      <c r="DG178" s="75"/>
      <c r="DH178" s="75"/>
      <c r="DI178" s="75"/>
      <c r="DJ178" s="75"/>
      <c r="DK178" s="75"/>
      <c r="DL178" s="75"/>
      <c r="DM178" s="75"/>
      <c r="DN178" s="75"/>
      <c r="DO178" s="75"/>
      <c r="DP178" s="75"/>
      <c r="DQ178" s="75"/>
      <c r="DR178" s="75"/>
      <c r="DS178" s="75"/>
      <c r="DT178" s="75"/>
      <c r="DU178" s="75"/>
      <c r="DV178" s="75"/>
      <c r="DW178" s="75"/>
      <c r="DX178" s="75"/>
      <c r="DY178" s="75"/>
      <c r="DZ178" s="75"/>
      <c r="EA178" s="75"/>
      <c r="EB178" s="75"/>
      <c r="EC178" s="75"/>
      <c r="ED178" s="75"/>
      <c r="EE178" s="75"/>
      <c r="EF178" s="75"/>
      <c r="EG178" s="75"/>
      <c r="EH178" s="75"/>
      <c r="EI178" s="75"/>
      <c r="EJ178" s="75"/>
      <c r="EK178" s="75"/>
      <c r="EL178" s="75"/>
      <c r="EM178" s="75"/>
      <c r="EN178" s="75"/>
      <c r="EO178" s="75"/>
      <c r="EP178" s="75"/>
      <c r="EQ178" s="75"/>
      <c r="ER178" s="75"/>
      <c r="ES178" s="75"/>
      <c r="ET178" s="75"/>
      <c r="EU178" s="75"/>
      <c r="EV178" s="75"/>
      <c r="EW178" s="75"/>
      <c r="EX178" s="75"/>
      <c r="EY178" s="75"/>
      <c r="EZ178" s="75"/>
      <c r="FA178" s="75"/>
      <c r="FB178" s="75"/>
      <c r="FC178" s="75"/>
      <c r="FD178" s="75"/>
      <c r="FE178" s="75"/>
      <c r="FF178" s="75"/>
      <c r="FG178" s="75"/>
      <c r="FH178" s="75"/>
      <c r="FI178" s="75"/>
      <c r="FJ178" s="75"/>
      <c r="FK178" s="75"/>
      <c r="FL178" s="75"/>
      <c r="FM178" s="75"/>
      <c r="FN178" s="75"/>
      <c r="FO178" s="75"/>
      <c r="FP178" s="75"/>
      <c r="FQ178" s="75"/>
      <c r="FR178" s="75"/>
      <c r="FS178" s="75"/>
      <c r="FT178" s="75"/>
      <c r="FU178" s="75"/>
      <c r="FV178" s="75"/>
      <c r="FW178" s="75"/>
      <c r="FX178" s="75"/>
      <c r="FY178" s="75"/>
      <c r="FZ178" s="75"/>
      <c r="GA178" s="75"/>
      <c r="GB178" s="75"/>
      <c r="GC178" s="75"/>
      <c r="GD178" s="75"/>
      <c r="GE178" s="75"/>
      <c r="GF178" s="75"/>
      <c r="GG178" s="75"/>
      <c r="GH178" s="75"/>
      <c r="GI178" s="75"/>
      <c r="GJ178" s="75"/>
      <c r="GK178" s="75"/>
      <c r="GL178" s="75"/>
      <c r="GM178" s="75"/>
      <c r="GN178" s="75"/>
      <c r="GO178" s="75"/>
      <c r="GP178" s="75"/>
      <c r="GQ178" s="75"/>
      <c r="GR178" s="75"/>
      <c r="GS178" s="75"/>
      <c r="GT178" s="75"/>
      <c r="GU178" s="75"/>
      <c r="GV178" s="75"/>
      <c r="GW178" s="75"/>
      <c r="GX178" s="75"/>
      <c r="GY178" s="75"/>
    </row>
    <row r="179" spans="1:207" s="78" customFormat="1" ht="12.75" x14ac:dyDescent="0.2">
      <c r="A179" s="38" t="s">
        <v>98</v>
      </c>
      <c r="B179" s="38"/>
      <c r="C179" s="125">
        <v>664</v>
      </c>
      <c r="D179" s="77">
        <v>664</v>
      </c>
      <c r="E179" s="38"/>
      <c r="F179" s="194"/>
      <c r="G179" s="19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</row>
    <row r="180" spans="1:207" s="122" customFormat="1" ht="12.75" x14ac:dyDescent="0.2">
      <c r="A180" s="102" t="s">
        <v>136</v>
      </c>
      <c r="B180" s="102"/>
      <c r="C180" s="218">
        <v>664</v>
      </c>
      <c r="D180" s="105">
        <v>664</v>
      </c>
      <c r="E180" s="102"/>
      <c r="F180" s="197"/>
      <c r="G180" s="198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  <c r="DE180" s="75"/>
      <c r="DF180" s="75"/>
      <c r="DG180" s="75"/>
      <c r="DH180" s="75"/>
      <c r="DI180" s="75"/>
      <c r="DJ180" s="75"/>
      <c r="DK180" s="75"/>
      <c r="DL180" s="75"/>
      <c r="DM180" s="75"/>
      <c r="DN180" s="75"/>
      <c r="DO180" s="75"/>
      <c r="DP180" s="75"/>
      <c r="DQ180" s="75"/>
      <c r="DR180" s="75"/>
      <c r="DS180" s="75"/>
      <c r="DT180" s="75"/>
      <c r="DU180" s="75"/>
      <c r="DV180" s="75"/>
      <c r="DW180" s="75"/>
      <c r="DX180" s="75"/>
      <c r="DY180" s="75"/>
      <c r="DZ180" s="75"/>
      <c r="EA180" s="75"/>
      <c r="EB180" s="75"/>
      <c r="EC180" s="75"/>
      <c r="ED180" s="75"/>
      <c r="EE180" s="75"/>
      <c r="EF180" s="75"/>
      <c r="EG180" s="75"/>
      <c r="EH180" s="75"/>
      <c r="EI180" s="75"/>
      <c r="EJ180" s="75"/>
      <c r="EK180" s="75"/>
      <c r="EL180" s="75"/>
      <c r="EM180" s="75"/>
      <c r="EN180" s="75"/>
      <c r="EO180" s="75"/>
      <c r="EP180" s="75"/>
      <c r="EQ180" s="75"/>
      <c r="ER180" s="75"/>
      <c r="ES180" s="75"/>
      <c r="ET180" s="75"/>
      <c r="EU180" s="75"/>
      <c r="EV180" s="75"/>
      <c r="EW180" s="75"/>
      <c r="EX180" s="75"/>
      <c r="EY180" s="75"/>
      <c r="EZ180" s="75"/>
      <c r="FA180" s="75"/>
      <c r="FB180" s="75"/>
      <c r="FC180" s="75"/>
      <c r="FD180" s="75"/>
      <c r="FE180" s="75"/>
      <c r="FF180" s="75"/>
      <c r="FG180" s="75"/>
      <c r="FH180" s="75"/>
      <c r="FI180" s="75"/>
      <c r="FJ180" s="75"/>
      <c r="FK180" s="75"/>
      <c r="FL180" s="75"/>
      <c r="FM180" s="75"/>
      <c r="FN180" s="75"/>
      <c r="FO180" s="75"/>
      <c r="FP180" s="75"/>
      <c r="FQ180" s="75"/>
      <c r="FR180" s="75"/>
      <c r="FS180" s="75"/>
      <c r="FT180" s="75"/>
      <c r="FU180" s="75"/>
      <c r="FV180" s="75"/>
      <c r="FW180" s="75"/>
      <c r="FX180" s="75"/>
      <c r="FY180" s="75"/>
      <c r="FZ180" s="75"/>
      <c r="GA180" s="75"/>
      <c r="GB180" s="75"/>
      <c r="GC180" s="75"/>
      <c r="GD180" s="75"/>
      <c r="GE180" s="75"/>
      <c r="GF180" s="75"/>
      <c r="GG180" s="75"/>
      <c r="GH180" s="75"/>
      <c r="GI180" s="75"/>
      <c r="GJ180" s="75"/>
      <c r="GK180" s="75"/>
      <c r="GL180" s="75"/>
      <c r="GM180" s="75"/>
      <c r="GN180" s="75"/>
      <c r="GO180" s="75"/>
      <c r="GP180" s="75"/>
      <c r="GQ180" s="75"/>
      <c r="GR180" s="75"/>
      <c r="GS180" s="75"/>
      <c r="GT180" s="75"/>
      <c r="GU180" s="75"/>
      <c r="GV180" s="75"/>
      <c r="GW180" s="75"/>
      <c r="GX180" s="75"/>
      <c r="GY180" s="75"/>
    </row>
    <row r="181" spans="1:207" s="123" customFormat="1" ht="25.5" x14ac:dyDescent="0.2">
      <c r="A181" s="43" t="s">
        <v>37</v>
      </c>
      <c r="B181" s="43"/>
      <c r="C181" s="219">
        <v>664</v>
      </c>
      <c r="D181" s="106">
        <v>664</v>
      </c>
      <c r="E181" s="43"/>
      <c r="F181" s="199"/>
      <c r="G181" s="200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  <c r="DE181" s="75"/>
      <c r="DF181" s="75"/>
      <c r="DG181" s="75"/>
      <c r="DH181" s="75"/>
      <c r="DI181" s="75"/>
      <c r="DJ181" s="75"/>
      <c r="DK181" s="75"/>
      <c r="DL181" s="75"/>
      <c r="DM181" s="75"/>
      <c r="DN181" s="75"/>
      <c r="DO181" s="75"/>
      <c r="DP181" s="75"/>
      <c r="DQ181" s="75"/>
      <c r="DR181" s="75"/>
      <c r="DS181" s="75"/>
      <c r="DT181" s="75"/>
      <c r="DU181" s="75"/>
      <c r="DV181" s="75"/>
      <c r="DW181" s="75"/>
      <c r="DX181" s="75"/>
      <c r="DY181" s="75"/>
      <c r="DZ181" s="75"/>
      <c r="EA181" s="75"/>
      <c r="EB181" s="75"/>
      <c r="EC181" s="75"/>
      <c r="ED181" s="75"/>
      <c r="EE181" s="75"/>
      <c r="EF181" s="75"/>
      <c r="EG181" s="75"/>
      <c r="EH181" s="75"/>
      <c r="EI181" s="75"/>
      <c r="EJ181" s="75"/>
      <c r="EK181" s="75"/>
      <c r="EL181" s="75"/>
      <c r="EM181" s="75"/>
      <c r="EN181" s="75"/>
      <c r="EO181" s="75"/>
      <c r="EP181" s="75"/>
      <c r="EQ181" s="75"/>
      <c r="ER181" s="75"/>
      <c r="ES181" s="75"/>
      <c r="ET181" s="75"/>
      <c r="EU181" s="75"/>
      <c r="EV181" s="75"/>
      <c r="EW181" s="75"/>
      <c r="EX181" s="75"/>
      <c r="EY181" s="75"/>
      <c r="EZ181" s="75"/>
      <c r="FA181" s="75"/>
      <c r="FB181" s="75"/>
      <c r="FC181" s="75"/>
      <c r="FD181" s="75"/>
      <c r="FE181" s="75"/>
      <c r="FF181" s="75"/>
      <c r="FG181" s="75"/>
      <c r="FH181" s="75"/>
      <c r="FI181" s="75"/>
      <c r="FJ181" s="75"/>
      <c r="FK181" s="75"/>
      <c r="FL181" s="75"/>
      <c r="FM181" s="75"/>
      <c r="FN181" s="75"/>
      <c r="FO181" s="75"/>
      <c r="FP181" s="75"/>
      <c r="FQ181" s="75"/>
      <c r="FR181" s="75"/>
      <c r="FS181" s="75"/>
      <c r="FT181" s="75"/>
      <c r="FU181" s="75"/>
      <c r="FV181" s="75"/>
      <c r="FW181" s="75"/>
      <c r="FX181" s="75"/>
      <c r="FY181" s="75"/>
      <c r="FZ181" s="75"/>
      <c r="GA181" s="75"/>
      <c r="GB181" s="75"/>
      <c r="GC181" s="75"/>
      <c r="GD181" s="75"/>
      <c r="GE181" s="75"/>
      <c r="GF181" s="75"/>
      <c r="GG181" s="75"/>
      <c r="GH181" s="75"/>
      <c r="GI181" s="75"/>
      <c r="GJ181" s="75"/>
      <c r="GK181" s="75"/>
      <c r="GL181" s="75"/>
      <c r="GM181" s="75"/>
      <c r="GN181" s="75"/>
      <c r="GO181" s="75"/>
      <c r="GP181" s="75"/>
      <c r="GQ181" s="75"/>
      <c r="GR181" s="75"/>
      <c r="GS181" s="75"/>
      <c r="GT181" s="75"/>
      <c r="GU181" s="75"/>
      <c r="GV181" s="75"/>
      <c r="GW181" s="75"/>
      <c r="GX181" s="75"/>
      <c r="GY181" s="75"/>
    </row>
    <row r="182" spans="1:207" s="84" customFormat="1" ht="12.75" x14ac:dyDescent="0.2">
      <c r="A182" s="44" t="s">
        <v>99</v>
      </c>
      <c r="B182" s="44"/>
      <c r="C182" s="162">
        <v>664</v>
      </c>
      <c r="D182" s="86">
        <v>664</v>
      </c>
      <c r="E182" s="44"/>
      <c r="F182" s="201"/>
      <c r="G182" s="202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  <c r="DE182" s="75"/>
      <c r="DF182" s="75"/>
      <c r="DG182" s="75"/>
      <c r="DH182" s="75"/>
      <c r="DI182" s="75"/>
      <c r="DJ182" s="75"/>
      <c r="DK182" s="75"/>
      <c r="DL182" s="75"/>
      <c r="DM182" s="75"/>
      <c r="DN182" s="75"/>
      <c r="DO182" s="75"/>
      <c r="DP182" s="75"/>
      <c r="DQ182" s="75"/>
      <c r="DR182" s="75"/>
      <c r="DS182" s="75"/>
      <c r="DT182" s="75"/>
      <c r="DU182" s="75"/>
      <c r="DV182" s="75"/>
      <c r="DW182" s="75"/>
      <c r="DX182" s="75"/>
      <c r="DY182" s="75"/>
      <c r="DZ182" s="75"/>
      <c r="EA182" s="75"/>
      <c r="EB182" s="75"/>
      <c r="EC182" s="75"/>
      <c r="ED182" s="75"/>
      <c r="EE182" s="75"/>
      <c r="EF182" s="75"/>
      <c r="EG182" s="75"/>
      <c r="EH182" s="75"/>
      <c r="EI182" s="75"/>
      <c r="EJ182" s="75"/>
      <c r="EK182" s="75"/>
      <c r="EL182" s="75"/>
      <c r="EM182" s="75"/>
      <c r="EN182" s="75"/>
      <c r="EO182" s="75"/>
      <c r="EP182" s="75"/>
      <c r="EQ182" s="75"/>
      <c r="ER182" s="75"/>
      <c r="ES182" s="75"/>
      <c r="ET182" s="75"/>
      <c r="EU182" s="75"/>
      <c r="EV182" s="75"/>
      <c r="EW182" s="75"/>
      <c r="EX182" s="75"/>
      <c r="EY182" s="75"/>
      <c r="EZ182" s="75"/>
      <c r="FA182" s="75"/>
      <c r="FB182" s="75"/>
      <c r="FC182" s="75"/>
      <c r="FD182" s="75"/>
      <c r="FE182" s="75"/>
      <c r="FF182" s="75"/>
      <c r="FG182" s="75"/>
      <c r="FH182" s="75"/>
      <c r="FI182" s="75"/>
      <c r="FJ182" s="75"/>
      <c r="FK182" s="75"/>
      <c r="FL182" s="75"/>
      <c r="FM182" s="75"/>
      <c r="FN182" s="75"/>
      <c r="FO182" s="75"/>
      <c r="FP182" s="75"/>
      <c r="FQ182" s="75"/>
      <c r="FR182" s="75"/>
      <c r="FS182" s="75"/>
      <c r="FT182" s="75"/>
      <c r="FU182" s="75"/>
      <c r="FV182" s="75"/>
      <c r="FW182" s="75"/>
      <c r="FX182" s="75"/>
      <c r="FY182" s="75"/>
      <c r="FZ182" s="75"/>
      <c r="GA182" s="75"/>
      <c r="GB182" s="75"/>
      <c r="GC182" s="75"/>
      <c r="GD182" s="75"/>
      <c r="GE182" s="75"/>
      <c r="GF182" s="75"/>
      <c r="GG182" s="75"/>
      <c r="GH182" s="75"/>
      <c r="GI182" s="75"/>
      <c r="GJ182" s="75"/>
      <c r="GK182" s="75"/>
      <c r="GL182" s="75"/>
      <c r="GM182" s="75"/>
      <c r="GN182" s="75"/>
      <c r="GO182" s="75"/>
      <c r="GP182" s="75"/>
      <c r="GQ182" s="75"/>
      <c r="GR182" s="75"/>
      <c r="GS182" s="75"/>
      <c r="GT182" s="75"/>
      <c r="GU182" s="75"/>
      <c r="GV182" s="75"/>
      <c r="GW182" s="75"/>
      <c r="GX182" s="75"/>
      <c r="GY182" s="75"/>
    </row>
    <row r="183" spans="1:207" s="78" customFormat="1" ht="12.75" x14ac:dyDescent="0.2">
      <c r="A183" s="38" t="s">
        <v>174</v>
      </c>
      <c r="B183" s="38"/>
      <c r="C183" s="125">
        <v>664</v>
      </c>
      <c r="D183" s="77">
        <v>664</v>
      </c>
      <c r="E183" s="38"/>
      <c r="F183" s="194"/>
      <c r="G183" s="19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  <c r="DE183" s="75"/>
      <c r="DF183" s="75"/>
      <c r="DG183" s="75"/>
      <c r="DH183" s="75"/>
      <c r="DI183" s="75"/>
      <c r="DJ183" s="75"/>
      <c r="DK183" s="75"/>
      <c r="DL183" s="75"/>
      <c r="DM183" s="75"/>
      <c r="DN183" s="75"/>
      <c r="DO183" s="75"/>
      <c r="DP183" s="75"/>
      <c r="DQ183" s="75"/>
      <c r="DR183" s="75"/>
      <c r="DS183" s="75"/>
      <c r="DT183" s="75"/>
      <c r="DU183" s="75"/>
      <c r="DV183" s="75"/>
      <c r="DW183" s="75"/>
      <c r="DX183" s="75"/>
      <c r="DY183" s="75"/>
      <c r="DZ183" s="75"/>
      <c r="EA183" s="75"/>
      <c r="EB183" s="75"/>
      <c r="EC183" s="75"/>
      <c r="ED183" s="75"/>
      <c r="EE183" s="75"/>
      <c r="EF183" s="75"/>
      <c r="EG183" s="75"/>
      <c r="EH183" s="75"/>
      <c r="EI183" s="75"/>
      <c r="EJ183" s="75"/>
      <c r="EK183" s="75"/>
      <c r="EL183" s="75"/>
      <c r="EM183" s="75"/>
      <c r="EN183" s="75"/>
      <c r="EO183" s="75"/>
      <c r="EP183" s="75"/>
      <c r="EQ183" s="75"/>
      <c r="ER183" s="75"/>
      <c r="ES183" s="75"/>
      <c r="ET183" s="75"/>
      <c r="EU183" s="75"/>
      <c r="EV183" s="75"/>
      <c r="EW183" s="75"/>
      <c r="EX183" s="75"/>
      <c r="EY183" s="75"/>
      <c r="EZ183" s="75"/>
      <c r="FA183" s="75"/>
      <c r="FB183" s="75"/>
      <c r="FC183" s="75"/>
      <c r="FD183" s="75"/>
      <c r="FE183" s="75"/>
      <c r="FF183" s="75"/>
      <c r="FG183" s="75"/>
      <c r="FH183" s="75"/>
      <c r="FI183" s="75"/>
      <c r="FJ183" s="75"/>
      <c r="FK183" s="75"/>
      <c r="FL183" s="75"/>
      <c r="FM183" s="75"/>
      <c r="FN183" s="75"/>
      <c r="FO183" s="75"/>
      <c r="FP183" s="75"/>
      <c r="FQ183" s="75"/>
      <c r="FR183" s="75"/>
      <c r="FS183" s="75"/>
      <c r="FT183" s="75"/>
      <c r="FU183" s="75"/>
      <c r="FV183" s="75"/>
      <c r="FW183" s="75"/>
      <c r="FX183" s="75"/>
      <c r="FY183" s="75"/>
      <c r="FZ183" s="75"/>
      <c r="GA183" s="75"/>
      <c r="GB183" s="75"/>
      <c r="GC183" s="75"/>
      <c r="GD183" s="75"/>
      <c r="GE183" s="75"/>
      <c r="GF183" s="75"/>
      <c r="GG183" s="75"/>
      <c r="GH183" s="75"/>
      <c r="GI183" s="75"/>
      <c r="GJ183" s="75"/>
      <c r="GK183" s="75"/>
      <c r="GL183" s="75"/>
      <c r="GM183" s="75"/>
      <c r="GN183" s="75"/>
      <c r="GO183" s="75"/>
      <c r="GP183" s="75"/>
      <c r="GQ183" s="75"/>
      <c r="GR183" s="75"/>
      <c r="GS183" s="75"/>
      <c r="GT183" s="75"/>
      <c r="GU183" s="75"/>
      <c r="GV183" s="75"/>
      <c r="GW183" s="75"/>
      <c r="GX183" s="75"/>
      <c r="GY183" s="75"/>
    </row>
    <row r="184" spans="1:207" s="84" customFormat="1" ht="12.75" x14ac:dyDescent="0.2">
      <c r="A184" s="44" t="s">
        <v>99</v>
      </c>
      <c r="B184" s="44"/>
      <c r="C184" s="162">
        <v>664</v>
      </c>
      <c r="D184" s="86">
        <v>664</v>
      </c>
      <c r="E184" s="44"/>
      <c r="F184" s="201"/>
      <c r="G184" s="202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  <c r="DE184" s="75"/>
      <c r="DF184" s="75"/>
      <c r="DG184" s="75"/>
      <c r="DH184" s="75"/>
      <c r="DI184" s="75"/>
      <c r="DJ184" s="75"/>
      <c r="DK184" s="75"/>
      <c r="DL184" s="75"/>
      <c r="DM184" s="75"/>
      <c r="DN184" s="75"/>
      <c r="DO184" s="75"/>
      <c r="DP184" s="75"/>
      <c r="DQ184" s="75"/>
      <c r="DR184" s="75"/>
      <c r="DS184" s="75"/>
      <c r="DT184" s="75"/>
      <c r="DU184" s="75"/>
      <c r="DV184" s="75"/>
      <c r="DW184" s="75"/>
      <c r="DX184" s="75"/>
      <c r="DY184" s="75"/>
      <c r="DZ184" s="75"/>
      <c r="EA184" s="75"/>
      <c r="EB184" s="75"/>
      <c r="EC184" s="75"/>
      <c r="ED184" s="75"/>
      <c r="EE184" s="75"/>
      <c r="EF184" s="75"/>
      <c r="EG184" s="75"/>
      <c r="EH184" s="75"/>
      <c r="EI184" s="75"/>
      <c r="EJ184" s="75"/>
      <c r="EK184" s="75"/>
      <c r="EL184" s="75"/>
      <c r="EM184" s="75"/>
      <c r="EN184" s="75"/>
      <c r="EO184" s="75"/>
      <c r="EP184" s="75"/>
      <c r="EQ184" s="75"/>
      <c r="ER184" s="75"/>
      <c r="ES184" s="75"/>
      <c r="ET184" s="75"/>
      <c r="EU184" s="75"/>
      <c r="EV184" s="75"/>
      <c r="EW184" s="75"/>
      <c r="EX184" s="75"/>
      <c r="EY184" s="75"/>
      <c r="EZ184" s="75"/>
      <c r="FA184" s="75"/>
      <c r="FB184" s="75"/>
      <c r="FC184" s="75"/>
      <c r="FD184" s="75"/>
      <c r="FE184" s="75"/>
      <c r="FF184" s="75"/>
      <c r="FG184" s="75"/>
      <c r="FH184" s="75"/>
      <c r="FI184" s="75"/>
      <c r="FJ184" s="75"/>
      <c r="FK184" s="75"/>
      <c r="FL184" s="75"/>
      <c r="FM184" s="75"/>
      <c r="FN184" s="75"/>
      <c r="FO184" s="75"/>
      <c r="FP184" s="75"/>
      <c r="FQ184" s="75"/>
      <c r="FR184" s="75"/>
      <c r="FS184" s="75"/>
      <c r="FT184" s="75"/>
      <c r="FU184" s="75"/>
      <c r="FV184" s="75"/>
      <c r="FW184" s="75"/>
      <c r="FX184" s="75"/>
      <c r="FY184" s="75"/>
      <c r="FZ184" s="75"/>
      <c r="GA184" s="75"/>
      <c r="GB184" s="75"/>
      <c r="GC184" s="75"/>
      <c r="GD184" s="75"/>
      <c r="GE184" s="75"/>
      <c r="GF184" s="75"/>
      <c r="GG184" s="75"/>
      <c r="GH184" s="75"/>
      <c r="GI184" s="75"/>
      <c r="GJ184" s="75"/>
      <c r="GK184" s="75"/>
      <c r="GL184" s="75"/>
      <c r="GM184" s="75"/>
      <c r="GN184" s="75"/>
      <c r="GO184" s="75"/>
      <c r="GP184" s="75"/>
      <c r="GQ184" s="75"/>
      <c r="GR184" s="75"/>
      <c r="GS184" s="75"/>
      <c r="GT184" s="75"/>
      <c r="GU184" s="75"/>
      <c r="GV184" s="75"/>
      <c r="GW184" s="75"/>
      <c r="GX184" s="75"/>
      <c r="GY184" s="75"/>
    </row>
    <row r="185" spans="1:207" s="81" customFormat="1" ht="12.75" x14ac:dyDescent="0.2">
      <c r="A185" s="41" t="s">
        <v>115</v>
      </c>
      <c r="B185" s="41"/>
      <c r="C185" s="160">
        <v>2000</v>
      </c>
      <c r="D185" s="79">
        <v>5000</v>
      </c>
      <c r="E185" s="79">
        <v>1000</v>
      </c>
      <c r="F185" s="204"/>
      <c r="G185" s="189">
        <v>20</v>
      </c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  <c r="DE185" s="75"/>
      <c r="DF185" s="75"/>
      <c r="DG185" s="75"/>
      <c r="DH185" s="75"/>
      <c r="DI185" s="75"/>
      <c r="DJ185" s="75"/>
      <c r="DK185" s="75"/>
      <c r="DL185" s="75"/>
      <c r="DM185" s="75"/>
      <c r="DN185" s="75"/>
      <c r="DO185" s="75"/>
      <c r="DP185" s="75"/>
      <c r="DQ185" s="75"/>
      <c r="DR185" s="75"/>
      <c r="DS185" s="75"/>
      <c r="DT185" s="75"/>
      <c r="DU185" s="75"/>
      <c r="DV185" s="75"/>
      <c r="DW185" s="75"/>
      <c r="DX185" s="75"/>
      <c r="DY185" s="75"/>
      <c r="DZ185" s="75"/>
      <c r="EA185" s="75"/>
      <c r="EB185" s="75"/>
      <c r="EC185" s="75"/>
      <c r="ED185" s="75"/>
      <c r="EE185" s="75"/>
      <c r="EF185" s="75"/>
      <c r="EG185" s="75"/>
      <c r="EH185" s="75"/>
      <c r="EI185" s="75"/>
      <c r="EJ185" s="75"/>
      <c r="EK185" s="75"/>
      <c r="EL185" s="75"/>
      <c r="EM185" s="75"/>
      <c r="EN185" s="75"/>
      <c r="EO185" s="75"/>
      <c r="EP185" s="75"/>
      <c r="EQ185" s="75"/>
      <c r="ER185" s="75"/>
      <c r="ES185" s="75"/>
      <c r="ET185" s="75"/>
      <c r="EU185" s="75"/>
      <c r="EV185" s="75"/>
      <c r="EW185" s="75"/>
      <c r="EX185" s="75"/>
      <c r="EY185" s="75"/>
      <c r="EZ185" s="75"/>
      <c r="FA185" s="75"/>
      <c r="FB185" s="75"/>
      <c r="FC185" s="75"/>
      <c r="FD185" s="75"/>
      <c r="FE185" s="75"/>
      <c r="FF185" s="75"/>
      <c r="FG185" s="75"/>
      <c r="FH185" s="75"/>
      <c r="FI185" s="75"/>
      <c r="FJ185" s="75"/>
      <c r="FK185" s="75"/>
      <c r="FL185" s="75"/>
      <c r="FM185" s="75"/>
      <c r="FN185" s="75"/>
      <c r="FO185" s="75"/>
      <c r="FP185" s="75"/>
      <c r="FQ185" s="75"/>
      <c r="FR185" s="75"/>
      <c r="FS185" s="75"/>
      <c r="FT185" s="75"/>
      <c r="FU185" s="75"/>
      <c r="FV185" s="75"/>
      <c r="FW185" s="75"/>
      <c r="FX185" s="75"/>
      <c r="FY185" s="75"/>
      <c r="FZ185" s="75"/>
      <c r="GA185" s="75"/>
      <c r="GB185" s="75"/>
      <c r="GC185" s="75"/>
      <c r="GD185" s="75"/>
      <c r="GE185" s="75"/>
      <c r="GF185" s="75"/>
      <c r="GG185" s="75"/>
      <c r="GH185" s="75"/>
      <c r="GI185" s="75"/>
      <c r="GJ185" s="75"/>
      <c r="GK185" s="75"/>
      <c r="GL185" s="75"/>
      <c r="GM185" s="75"/>
      <c r="GN185" s="75"/>
      <c r="GO185" s="75"/>
      <c r="GP185" s="75"/>
      <c r="GQ185" s="75"/>
      <c r="GR185" s="75"/>
      <c r="GS185" s="75"/>
      <c r="GT185" s="75"/>
      <c r="GU185" s="75"/>
      <c r="GV185" s="75"/>
      <c r="GW185" s="75"/>
      <c r="GX185" s="75"/>
      <c r="GY185" s="75"/>
    </row>
    <row r="186" spans="1:207" s="84" customFormat="1" ht="12.75" x14ac:dyDescent="0.2">
      <c r="A186" s="42" t="s">
        <v>116</v>
      </c>
      <c r="B186" s="42"/>
      <c r="C186" s="163">
        <v>2000</v>
      </c>
      <c r="D186" s="82">
        <v>5000</v>
      </c>
      <c r="E186" s="82">
        <v>1000</v>
      </c>
      <c r="F186" s="206"/>
      <c r="G186" s="191">
        <v>20</v>
      </c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  <c r="DE186" s="75"/>
      <c r="DF186" s="75"/>
      <c r="DG186" s="75"/>
      <c r="DH186" s="75"/>
      <c r="DI186" s="75"/>
      <c r="DJ186" s="75"/>
      <c r="DK186" s="75"/>
      <c r="DL186" s="75"/>
      <c r="DM186" s="75"/>
      <c r="DN186" s="75"/>
      <c r="DO186" s="75"/>
      <c r="DP186" s="75"/>
      <c r="DQ186" s="75"/>
      <c r="DR186" s="75"/>
      <c r="DS186" s="75"/>
      <c r="DT186" s="75"/>
      <c r="DU186" s="75"/>
      <c r="DV186" s="75"/>
      <c r="DW186" s="75"/>
      <c r="DX186" s="75"/>
      <c r="DY186" s="75"/>
      <c r="DZ186" s="75"/>
      <c r="EA186" s="75"/>
      <c r="EB186" s="75"/>
      <c r="EC186" s="75"/>
      <c r="ED186" s="75"/>
      <c r="EE186" s="75"/>
      <c r="EF186" s="75"/>
      <c r="EG186" s="75"/>
      <c r="EH186" s="75"/>
      <c r="EI186" s="75"/>
      <c r="EJ186" s="75"/>
      <c r="EK186" s="75"/>
      <c r="EL186" s="75"/>
      <c r="EM186" s="75"/>
      <c r="EN186" s="75"/>
      <c r="EO186" s="75"/>
      <c r="EP186" s="75"/>
      <c r="EQ186" s="75"/>
      <c r="ER186" s="75"/>
      <c r="ES186" s="75"/>
      <c r="ET186" s="75"/>
      <c r="EU186" s="75"/>
      <c r="EV186" s="75"/>
      <c r="EW186" s="75"/>
      <c r="EX186" s="75"/>
      <c r="EY186" s="75"/>
      <c r="EZ186" s="75"/>
      <c r="FA186" s="75"/>
      <c r="FB186" s="75"/>
      <c r="FC186" s="75"/>
      <c r="FD186" s="75"/>
      <c r="FE186" s="75"/>
      <c r="FF186" s="75"/>
      <c r="FG186" s="75"/>
      <c r="FH186" s="75"/>
      <c r="FI186" s="75"/>
      <c r="FJ186" s="75"/>
      <c r="FK186" s="75"/>
      <c r="FL186" s="75"/>
      <c r="FM186" s="75"/>
      <c r="FN186" s="75"/>
      <c r="FO186" s="75"/>
      <c r="FP186" s="75"/>
      <c r="FQ186" s="75"/>
      <c r="FR186" s="75"/>
      <c r="FS186" s="75"/>
      <c r="FT186" s="75"/>
      <c r="FU186" s="75"/>
      <c r="FV186" s="75"/>
      <c r="FW186" s="75"/>
      <c r="FX186" s="75"/>
      <c r="FY186" s="75"/>
      <c r="FZ186" s="75"/>
      <c r="GA186" s="75"/>
      <c r="GB186" s="75"/>
      <c r="GC186" s="75"/>
      <c r="GD186" s="75"/>
      <c r="GE186" s="75"/>
      <c r="GF186" s="75"/>
      <c r="GG186" s="75"/>
      <c r="GH186" s="75"/>
      <c r="GI186" s="75"/>
      <c r="GJ186" s="75"/>
      <c r="GK186" s="75"/>
      <c r="GL186" s="75"/>
      <c r="GM186" s="75"/>
      <c r="GN186" s="75"/>
      <c r="GO186" s="75"/>
      <c r="GP186" s="75"/>
      <c r="GQ186" s="75"/>
      <c r="GR186" s="75"/>
      <c r="GS186" s="75"/>
      <c r="GT186" s="75"/>
      <c r="GU186" s="75"/>
      <c r="GV186" s="75"/>
      <c r="GW186" s="75"/>
      <c r="GX186" s="75"/>
      <c r="GY186" s="75"/>
    </row>
    <row r="187" spans="1:207" s="78" customFormat="1" ht="12.75" x14ac:dyDescent="0.2">
      <c r="A187" s="38" t="s">
        <v>98</v>
      </c>
      <c r="B187" s="38"/>
      <c r="C187" s="124">
        <v>2000</v>
      </c>
      <c r="D187" s="76">
        <v>5000</v>
      </c>
      <c r="E187" s="76">
        <v>1000</v>
      </c>
      <c r="F187" s="194"/>
      <c r="G187" s="193">
        <v>20</v>
      </c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  <c r="DE187" s="75"/>
      <c r="DF187" s="75"/>
      <c r="DG187" s="75"/>
      <c r="DH187" s="75"/>
      <c r="DI187" s="75"/>
      <c r="DJ187" s="75"/>
      <c r="DK187" s="75"/>
      <c r="DL187" s="75"/>
      <c r="DM187" s="75"/>
      <c r="DN187" s="75"/>
      <c r="DO187" s="75"/>
      <c r="DP187" s="75"/>
      <c r="DQ187" s="75"/>
      <c r="DR187" s="75"/>
      <c r="DS187" s="75"/>
      <c r="DT187" s="75"/>
      <c r="DU187" s="75"/>
      <c r="DV187" s="75"/>
      <c r="DW187" s="75"/>
      <c r="DX187" s="75"/>
      <c r="DY187" s="75"/>
      <c r="DZ187" s="75"/>
      <c r="EA187" s="75"/>
      <c r="EB187" s="75"/>
      <c r="EC187" s="75"/>
      <c r="ED187" s="75"/>
      <c r="EE187" s="75"/>
      <c r="EF187" s="75"/>
      <c r="EG187" s="75"/>
      <c r="EH187" s="75"/>
      <c r="EI187" s="75"/>
      <c r="EJ187" s="75"/>
      <c r="EK187" s="75"/>
      <c r="EL187" s="75"/>
      <c r="EM187" s="75"/>
      <c r="EN187" s="75"/>
      <c r="EO187" s="75"/>
      <c r="EP187" s="75"/>
      <c r="EQ187" s="75"/>
      <c r="ER187" s="75"/>
      <c r="ES187" s="75"/>
      <c r="ET187" s="75"/>
      <c r="EU187" s="75"/>
      <c r="EV187" s="75"/>
      <c r="EW187" s="75"/>
      <c r="EX187" s="75"/>
      <c r="EY187" s="75"/>
      <c r="EZ187" s="75"/>
      <c r="FA187" s="75"/>
      <c r="FB187" s="75"/>
      <c r="FC187" s="75"/>
      <c r="FD187" s="75"/>
      <c r="FE187" s="75"/>
      <c r="FF187" s="75"/>
      <c r="FG187" s="75"/>
      <c r="FH187" s="75"/>
      <c r="FI187" s="75"/>
      <c r="FJ187" s="75"/>
      <c r="FK187" s="75"/>
      <c r="FL187" s="75"/>
      <c r="FM187" s="75"/>
      <c r="FN187" s="75"/>
      <c r="FO187" s="75"/>
      <c r="FP187" s="75"/>
      <c r="FQ187" s="75"/>
      <c r="FR187" s="75"/>
      <c r="FS187" s="75"/>
      <c r="FT187" s="75"/>
      <c r="FU187" s="75"/>
      <c r="FV187" s="75"/>
      <c r="FW187" s="75"/>
      <c r="FX187" s="75"/>
      <c r="FY187" s="75"/>
      <c r="FZ187" s="75"/>
      <c r="GA187" s="75"/>
      <c r="GB187" s="75"/>
      <c r="GC187" s="75"/>
      <c r="GD187" s="75"/>
      <c r="GE187" s="75"/>
      <c r="GF187" s="75"/>
      <c r="GG187" s="75"/>
      <c r="GH187" s="75"/>
      <c r="GI187" s="75"/>
      <c r="GJ187" s="75"/>
      <c r="GK187" s="75"/>
      <c r="GL187" s="75"/>
      <c r="GM187" s="75"/>
      <c r="GN187" s="75"/>
      <c r="GO187" s="75"/>
      <c r="GP187" s="75"/>
      <c r="GQ187" s="75"/>
      <c r="GR187" s="75"/>
      <c r="GS187" s="75"/>
      <c r="GT187" s="75"/>
      <c r="GU187" s="75"/>
      <c r="GV187" s="75"/>
      <c r="GW187" s="75"/>
      <c r="GX187" s="75"/>
      <c r="GY187" s="75"/>
    </row>
    <row r="188" spans="1:207" s="122" customFormat="1" ht="12.75" x14ac:dyDescent="0.2">
      <c r="A188" s="102" t="s">
        <v>131</v>
      </c>
      <c r="B188" s="102"/>
      <c r="C188" s="216">
        <v>2000</v>
      </c>
      <c r="D188" s="103">
        <v>2000</v>
      </c>
      <c r="E188" s="102"/>
      <c r="F188" s="197"/>
      <c r="G188" s="198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  <c r="DE188" s="75"/>
      <c r="DF188" s="75"/>
      <c r="DG188" s="75"/>
      <c r="DH188" s="75"/>
      <c r="DI188" s="75"/>
      <c r="DJ188" s="75"/>
      <c r="DK188" s="75"/>
      <c r="DL188" s="75"/>
      <c r="DM188" s="75"/>
      <c r="DN188" s="75"/>
      <c r="DO188" s="75"/>
      <c r="DP188" s="75"/>
      <c r="DQ188" s="75"/>
      <c r="DR188" s="75"/>
      <c r="DS188" s="75"/>
      <c r="DT188" s="75"/>
      <c r="DU188" s="75"/>
      <c r="DV188" s="75"/>
      <c r="DW188" s="75"/>
      <c r="DX188" s="75"/>
      <c r="DY188" s="75"/>
      <c r="DZ188" s="75"/>
      <c r="EA188" s="75"/>
      <c r="EB188" s="75"/>
      <c r="EC188" s="75"/>
      <c r="ED188" s="75"/>
      <c r="EE188" s="75"/>
      <c r="EF188" s="75"/>
      <c r="EG188" s="75"/>
      <c r="EH188" s="75"/>
      <c r="EI188" s="75"/>
      <c r="EJ188" s="75"/>
      <c r="EK188" s="75"/>
      <c r="EL188" s="75"/>
      <c r="EM188" s="75"/>
      <c r="EN188" s="75"/>
      <c r="EO188" s="75"/>
      <c r="EP188" s="75"/>
      <c r="EQ188" s="75"/>
      <c r="ER188" s="75"/>
      <c r="ES188" s="75"/>
      <c r="ET188" s="75"/>
      <c r="EU188" s="75"/>
      <c r="EV188" s="75"/>
      <c r="EW188" s="75"/>
      <c r="EX188" s="75"/>
      <c r="EY188" s="75"/>
      <c r="EZ188" s="75"/>
      <c r="FA188" s="75"/>
      <c r="FB188" s="75"/>
      <c r="FC188" s="75"/>
      <c r="FD188" s="75"/>
      <c r="FE188" s="75"/>
      <c r="FF188" s="75"/>
      <c r="FG188" s="75"/>
      <c r="FH188" s="75"/>
      <c r="FI188" s="75"/>
      <c r="FJ188" s="75"/>
      <c r="FK188" s="75"/>
      <c r="FL188" s="75"/>
      <c r="FM188" s="75"/>
      <c r="FN188" s="75"/>
      <c r="FO188" s="75"/>
      <c r="FP188" s="75"/>
      <c r="FQ188" s="75"/>
      <c r="FR188" s="75"/>
      <c r="FS188" s="75"/>
      <c r="FT188" s="75"/>
      <c r="FU188" s="75"/>
      <c r="FV188" s="75"/>
      <c r="FW188" s="75"/>
      <c r="FX188" s="75"/>
      <c r="FY188" s="75"/>
      <c r="FZ188" s="75"/>
      <c r="GA188" s="75"/>
      <c r="GB188" s="75"/>
      <c r="GC188" s="75"/>
      <c r="GD188" s="75"/>
      <c r="GE188" s="75"/>
      <c r="GF188" s="75"/>
      <c r="GG188" s="75"/>
      <c r="GH188" s="75"/>
      <c r="GI188" s="75"/>
      <c r="GJ188" s="75"/>
      <c r="GK188" s="75"/>
      <c r="GL188" s="75"/>
      <c r="GM188" s="75"/>
      <c r="GN188" s="75"/>
      <c r="GO188" s="75"/>
      <c r="GP188" s="75"/>
      <c r="GQ188" s="75"/>
      <c r="GR188" s="75"/>
      <c r="GS188" s="75"/>
      <c r="GT188" s="75"/>
      <c r="GU188" s="75"/>
      <c r="GV188" s="75"/>
      <c r="GW188" s="75"/>
      <c r="GX188" s="75"/>
      <c r="GY188" s="75"/>
    </row>
    <row r="189" spans="1:207" s="123" customFormat="1" ht="12.75" x14ac:dyDescent="0.2">
      <c r="A189" s="43" t="s">
        <v>34</v>
      </c>
      <c r="B189" s="43"/>
      <c r="C189" s="217">
        <v>2000</v>
      </c>
      <c r="D189" s="104">
        <v>2000</v>
      </c>
      <c r="E189" s="43"/>
      <c r="F189" s="199"/>
      <c r="G189" s="200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  <c r="DE189" s="75"/>
      <c r="DF189" s="75"/>
      <c r="DG189" s="75"/>
      <c r="DH189" s="75"/>
      <c r="DI189" s="75"/>
      <c r="DJ189" s="75"/>
      <c r="DK189" s="75"/>
      <c r="DL189" s="75"/>
      <c r="DM189" s="75"/>
      <c r="DN189" s="75"/>
      <c r="DO189" s="75"/>
      <c r="DP189" s="75"/>
      <c r="DQ189" s="75"/>
      <c r="DR189" s="75"/>
      <c r="DS189" s="75"/>
      <c r="DT189" s="75"/>
      <c r="DU189" s="75"/>
      <c r="DV189" s="75"/>
      <c r="DW189" s="75"/>
      <c r="DX189" s="75"/>
      <c r="DY189" s="75"/>
      <c r="DZ189" s="75"/>
      <c r="EA189" s="75"/>
      <c r="EB189" s="75"/>
      <c r="EC189" s="75"/>
      <c r="ED189" s="75"/>
      <c r="EE189" s="75"/>
      <c r="EF189" s="75"/>
      <c r="EG189" s="75"/>
      <c r="EH189" s="75"/>
      <c r="EI189" s="75"/>
      <c r="EJ189" s="75"/>
      <c r="EK189" s="75"/>
      <c r="EL189" s="75"/>
      <c r="EM189" s="75"/>
      <c r="EN189" s="75"/>
      <c r="EO189" s="75"/>
      <c r="EP189" s="75"/>
      <c r="EQ189" s="75"/>
      <c r="ER189" s="75"/>
      <c r="ES189" s="75"/>
      <c r="ET189" s="75"/>
      <c r="EU189" s="75"/>
      <c r="EV189" s="75"/>
      <c r="EW189" s="75"/>
      <c r="EX189" s="75"/>
      <c r="EY189" s="75"/>
      <c r="EZ189" s="75"/>
      <c r="FA189" s="75"/>
      <c r="FB189" s="75"/>
      <c r="FC189" s="75"/>
      <c r="FD189" s="75"/>
      <c r="FE189" s="75"/>
      <c r="FF189" s="75"/>
      <c r="FG189" s="75"/>
      <c r="FH189" s="75"/>
      <c r="FI189" s="75"/>
      <c r="FJ189" s="75"/>
      <c r="FK189" s="75"/>
      <c r="FL189" s="75"/>
      <c r="FM189" s="75"/>
      <c r="FN189" s="75"/>
      <c r="FO189" s="75"/>
      <c r="FP189" s="75"/>
      <c r="FQ189" s="75"/>
      <c r="FR189" s="75"/>
      <c r="FS189" s="75"/>
      <c r="FT189" s="75"/>
      <c r="FU189" s="75"/>
      <c r="FV189" s="75"/>
      <c r="FW189" s="75"/>
      <c r="FX189" s="75"/>
      <c r="FY189" s="75"/>
      <c r="FZ189" s="75"/>
      <c r="GA189" s="75"/>
      <c r="GB189" s="75"/>
      <c r="GC189" s="75"/>
      <c r="GD189" s="75"/>
      <c r="GE189" s="75"/>
      <c r="GF189" s="75"/>
      <c r="GG189" s="75"/>
      <c r="GH189" s="75"/>
      <c r="GI189" s="75"/>
      <c r="GJ189" s="75"/>
      <c r="GK189" s="75"/>
      <c r="GL189" s="75"/>
      <c r="GM189" s="75"/>
      <c r="GN189" s="75"/>
      <c r="GO189" s="75"/>
      <c r="GP189" s="75"/>
      <c r="GQ189" s="75"/>
      <c r="GR189" s="75"/>
      <c r="GS189" s="75"/>
      <c r="GT189" s="75"/>
      <c r="GU189" s="75"/>
      <c r="GV189" s="75"/>
      <c r="GW189" s="75"/>
      <c r="GX189" s="75"/>
      <c r="GY189" s="75"/>
    </row>
    <row r="190" spans="1:207" s="84" customFormat="1" ht="12.75" x14ac:dyDescent="0.2">
      <c r="A190" s="44" t="s">
        <v>48</v>
      </c>
      <c r="B190" s="44"/>
      <c r="C190" s="161">
        <v>2000</v>
      </c>
      <c r="D190" s="85">
        <v>2000</v>
      </c>
      <c r="E190" s="44"/>
      <c r="F190" s="201"/>
      <c r="G190" s="202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  <c r="DE190" s="75"/>
      <c r="DF190" s="75"/>
      <c r="DG190" s="75"/>
      <c r="DH190" s="75"/>
      <c r="DI190" s="75"/>
      <c r="DJ190" s="75"/>
      <c r="DK190" s="75"/>
      <c r="DL190" s="75"/>
      <c r="DM190" s="75"/>
      <c r="DN190" s="75"/>
      <c r="DO190" s="75"/>
      <c r="DP190" s="75"/>
      <c r="DQ190" s="75"/>
      <c r="DR190" s="75"/>
      <c r="DS190" s="75"/>
      <c r="DT190" s="75"/>
      <c r="DU190" s="75"/>
      <c r="DV190" s="75"/>
      <c r="DW190" s="75"/>
      <c r="DX190" s="75"/>
      <c r="DY190" s="75"/>
      <c r="DZ190" s="75"/>
      <c r="EA190" s="75"/>
      <c r="EB190" s="75"/>
      <c r="EC190" s="75"/>
      <c r="ED190" s="75"/>
      <c r="EE190" s="75"/>
      <c r="EF190" s="75"/>
      <c r="EG190" s="75"/>
      <c r="EH190" s="75"/>
      <c r="EI190" s="75"/>
      <c r="EJ190" s="75"/>
      <c r="EK190" s="75"/>
      <c r="EL190" s="75"/>
      <c r="EM190" s="75"/>
      <c r="EN190" s="75"/>
      <c r="EO190" s="75"/>
      <c r="EP190" s="75"/>
      <c r="EQ190" s="75"/>
      <c r="ER190" s="75"/>
      <c r="ES190" s="75"/>
      <c r="ET190" s="75"/>
      <c r="EU190" s="75"/>
      <c r="EV190" s="75"/>
      <c r="EW190" s="75"/>
      <c r="EX190" s="75"/>
      <c r="EY190" s="75"/>
      <c r="EZ190" s="75"/>
      <c r="FA190" s="75"/>
      <c r="FB190" s="75"/>
      <c r="FC190" s="75"/>
      <c r="FD190" s="75"/>
      <c r="FE190" s="75"/>
      <c r="FF190" s="75"/>
      <c r="FG190" s="75"/>
      <c r="FH190" s="75"/>
      <c r="FI190" s="75"/>
      <c r="FJ190" s="75"/>
      <c r="FK190" s="75"/>
      <c r="FL190" s="75"/>
      <c r="FM190" s="75"/>
      <c r="FN190" s="75"/>
      <c r="FO190" s="75"/>
      <c r="FP190" s="75"/>
      <c r="FQ190" s="75"/>
      <c r="FR190" s="75"/>
      <c r="FS190" s="75"/>
      <c r="FT190" s="75"/>
      <c r="FU190" s="75"/>
      <c r="FV190" s="75"/>
      <c r="FW190" s="75"/>
      <c r="FX190" s="75"/>
      <c r="FY190" s="75"/>
      <c r="FZ190" s="75"/>
      <c r="GA190" s="75"/>
      <c r="GB190" s="75"/>
      <c r="GC190" s="75"/>
      <c r="GD190" s="75"/>
      <c r="GE190" s="75"/>
      <c r="GF190" s="75"/>
      <c r="GG190" s="75"/>
      <c r="GH190" s="75"/>
      <c r="GI190" s="75"/>
      <c r="GJ190" s="75"/>
      <c r="GK190" s="75"/>
      <c r="GL190" s="75"/>
      <c r="GM190" s="75"/>
      <c r="GN190" s="75"/>
      <c r="GO190" s="75"/>
      <c r="GP190" s="75"/>
      <c r="GQ190" s="75"/>
      <c r="GR190" s="75"/>
      <c r="GS190" s="75"/>
      <c r="GT190" s="75"/>
      <c r="GU190" s="75"/>
      <c r="GV190" s="75"/>
      <c r="GW190" s="75"/>
      <c r="GX190" s="75"/>
      <c r="GY190" s="75"/>
    </row>
    <row r="191" spans="1:207" s="78" customFormat="1" ht="12.75" x14ac:dyDescent="0.2">
      <c r="A191" s="38" t="s">
        <v>177</v>
      </c>
      <c r="B191" s="38"/>
      <c r="C191" s="124">
        <v>2000</v>
      </c>
      <c r="D191" s="76">
        <v>2000</v>
      </c>
      <c r="E191" s="76">
        <v>1000</v>
      </c>
      <c r="F191" s="194"/>
      <c r="G191" s="193">
        <v>50</v>
      </c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  <c r="DE191" s="75"/>
      <c r="DF191" s="75"/>
      <c r="DG191" s="75"/>
      <c r="DH191" s="75"/>
      <c r="DI191" s="75"/>
      <c r="DJ191" s="75"/>
      <c r="DK191" s="75"/>
      <c r="DL191" s="75"/>
      <c r="DM191" s="75"/>
      <c r="DN191" s="75"/>
      <c r="DO191" s="75"/>
      <c r="DP191" s="75"/>
      <c r="DQ191" s="75"/>
      <c r="DR191" s="75"/>
      <c r="DS191" s="75"/>
      <c r="DT191" s="75"/>
      <c r="DU191" s="75"/>
      <c r="DV191" s="75"/>
      <c r="DW191" s="75"/>
      <c r="DX191" s="75"/>
      <c r="DY191" s="75"/>
      <c r="DZ191" s="75"/>
      <c r="EA191" s="75"/>
      <c r="EB191" s="75"/>
      <c r="EC191" s="75"/>
      <c r="ED191" s="75"/>
      <c r="EE191" s="75"/>
      <c r="EF191" s="75"/>
      <c r="EG191" s="75"/>
      <c r="EH191" s="75"/>
      <c r="EI191" s="75"/>
      <c r="EJ191" s="75"/>
      <c r="EK191" s="75"/>
      <c r="EL191" s="75"/>
      <c r="EM191" s="75"/>
      <c r="EN191" s="75"/>
      <c r="EO191" s="75"/>
      <c r="EP191" s="75"/>
      <c r="EQ191" s="75"/>
      <c r="ER191" s="75"/>
      <c r="ES191" s="75"/>
      <c r="ET191" s="75"/>
      <c r="EU191" s="75"/>
      <c r="EV191" s="75"/>
      <c r="EW191" s="75"/>
      <c r="EX191" s="75"/>
      <c r="EY191" s="75"/>
      <c r="EZ191" s="75"/>
      <c r="FA191" s="75"/>
      <c r="FB191" s="75"/>
      <c r="FC191" s="75"/>
      <c r="FD191" s="75"/>
      <c r="FE191" s="75"/>
      <c r="FF191" s="75"/>
      <c r="FG191" s="75"/>
      <c r="FH191" s="75"/>
      <c r="FI191" s="75"/>
      <c r="FJ191" s="75"/>
      <c r="FK191" s="75"/>
      <c r="FL191" s="75"/>
      <c r="FM191" s="75"/>
      <c r="FN191" s="75"/>
      <c r="FO191" s="75"/>
      <c r="FP191" s="75"/>
      <c r="FQ191" s="75"/>
      <c r="FR191" s="75"/>
      <c r="FS191" s="75"/>
      <c r="FT191" s="75"/>
      <c r="FU191" s="75"/>
      <c r="FV191" s="75"/>
      <c r="FW191" s="75"/>
      <c r="FX191" s="75"/>
      <c r="FY191" s="75"/>
      <c r="FZ191" s="75"/>
      <c r="GA191" s="75"/>
      <c r="GB191" s="75"/>
      <c r="GC191" s="75"/>
      <c r="GD191" s="75"/>
      <c r="GE191" s="75"/>
      <c r="GF191" s="75"/>
      <c r="GG191" s="75"/>
      <c r="GH191" s="75"/>
      <c r="GI191" s="75"/>
      <c r="GJ191" s="75"/>
      <c r="GK191" s="75"/>
      <c r="GL191" s="75"/>
      <c r="GM191" s="75"/>
      <c r="GN191" s="75"/>
      <c r="GO191" s="75"/>
      <c r="GP191" s="75"/>
      <c r="GQ191" s="75"/>
      <c r="GR191" s="75"/>
      <c r="GS191" s="75"/>
      <c r="GT191" s="75"/>
      <c r="GU191" s="75"/>
      <c r="GV191" s="75"/>
      <c r="GW191" s="75"/>
      <c r="GX191" s="75"/>
      <c r="GY191" s="75"/>
    </row>
    <row r="192" spans="1:207" s="84" customFormat="1" ht="12.75" x14ac:dyDescent="0.2">
      <c r="A192" s="44" t="s">
        <v>48</v>
      </c>
      <c r="B192" s="44"/>
      <c r="C192" s="161">
        <v>2000</v>
      </c>
      <c r="D192" s="85">
        <v>2000</v>
      </c>
      <c r="E192" s="44"/>
      <c r="F192" s="201"/>
      <c r="G192" s="202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  <c r="DE192" s="75"/>
      <c r="DF192" s="75"/>
      <c r="DG192" s="75"/>
      <c r="DH192" s="75"/>
      <c r="DI192" s="75"/>
      <c r="DJ192" s="75"/>
      <c r="DK192" s="75"/>
      <c r="DL192" s="75"/>
      <c r="DM192" s="75"/>
      <c r="DN192" s="75"/>
      <c r="DO192" s="75"/>
      <c r="DP192" s="75"/>
      <c r="DQ192" s="75"/>
      <c r="DR192" s="75"/>
      <c r="DS192" s="75"/>
      <c r="DT192" s="75"/>
      <c r="DU192" s="75"/>
      <c r="DV192" s="75"/>
      <c r="DW192" s="75"/>
      <c r="DX192" s="75"/>
      <c r="DY192" s="75"/>
      <c r="DZ192" s="75"/>
      <c r="EA192" s="75"/>
      <c r="EB192" s="75"/>
      <c r="EC192" s="75"/>
      <c r="ED192" s="75"/>
      <c r="EE192" s="75"/>
      <c r="EF192" s="75"/>
      <c r="EG192" s="75"/>
      <c r="EH192" s="75"/>
      <c r="EI192" s="75"/>
      <c r="EJ192" s="75"/>
      <c r="EK192" s="75"/>
      <c r="EL192" s="75"/>
      <c r="EM192" s="75"/>
      <c r="EN192" s="75"/>
      <c r="EO192" s="75"/>
      <c r="EP192" s="75"/>
      <c r="EQ192" s="75"/>
      <c r="ER192" s="75"/>
      <c r="ES192" s="75"/>
      <c r="ET192" s="75"/>
      <c r="EU192" s="75"/>
      <c r="EV192" s="75"/>
      <c r="EW192" s="75"/>
      <c r="EX192" s="75"/>
      <c r="EY192" s="75"/>
      <c r="EZ192" s="75"/>
      <c r="FA192" s="75"/>
      <c r="FB192" s="75"/>
      <c r="FC192" s="75"/>
      <c r="FD192" s="75"/>
      <c r="FE192" s="75"/>
      <c r="FF192" s="75"/>
      <c r="FG192" s="75"/>
      <c r="FH192" s="75"/>
      <c r="FI192" s="75"/>
      <c r="FJ192" s="75"/>
      <c r="FK192" s="75"/>
      <c r="FL192" s="75"/>
      <c r="FM192" s="75"/>
      <c r="FN192" s="75"/>
      <c r="FO192" s="75"/>
      <c r="FP192" s="75"/>
      <c r="FQ192" s="75"/>
      <c r="FR192" s="75"/>
      <c r="FS192" s="75"/>
      <c r="FT192" s="75"/>
      <c r="FU192" s="75"/>
      <c r="FV192" s="75"/>
      <c r="FW192" s="75"/>
      <c r="FX192" s="75"/>
      <c r="FY192" s="75"/>
      <c r="FZ192" s="75"/>
      <c r="GA192" s="75"/>
      <c r="GB192" s="75"/>
      <c r="GC192" s="75"/>
      <c r="GD192" s="75"/>
      <c r="GE192" s="75"/>
      <c r="GF192" s="75"/>
      <c r="GG192" s="75"/>
      <c r="GH192" s="75"/>
      <c r="GI192" s="75"/>
      <c r="GJ192" s="75"/>
      <c r="GK192" s="75"/>
      <c r="GL192" s="75"/>
      <c r="GM192" s="75"/>
      <c r="GN192" s="75"/>
      <c r="GO192" s="75"/>
      <c r="GP192" s="75"/>
      <c r="GQ192" s="75"/>
      <c r="GR192" s="75"/>
      <c r="GS192" s="75"/>
      <c r="GT192" s="75"/>
      <c r="GU192" s="75"/>
      <c r="GV192" s="75"/>
      <c r="GW192" s="75"/>
      <c r="GX192" s="75"/>
      <c r="GY192" s="75"/>
    </row>
    <row r="193" spans="1:207" s="78" customFormat="1" ht="12.75" x14ac:dyDescent="0.2">
      <c r="A193" s="38" t="s">
        <v>49</v>
      </c>
      <c r="B193" s="38"/>
      <c r="C193" s="91"/>
      <c r="D193" s="38"/>
      <c r="E193" s="76">
        <v>1000</v>
      </c>
      <c r="F193" s="194"/>
      <c r="G193" s="19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  <c r="DE193" s="75"/>
      <c r="DF193" s="75"/>
      <c r="DG193" s="75"/>
      <c r="DH193" s="75"/>
      <c r="DI193" s="75"/>
      <c r="DJ193" s="75"/>
      <c r="DK193" s="75"/>
      <c r="DL193" s="75"/>
      <c r="DM193" s="75"/>
      <c r="DN193" s="75"/>
      <c r="DO193" s="75"/>
      <c r="DP193" s="75"/>
      <c r="DQ193" s="75"/>
      <c r="DR193" s="75"/>
      <c r="DS193" s="75"/>
      <c r="DT193" s="75"/>
      <c r="DU193" s="75"/>
      <c r="DV193" s="75"/>
      <c r="DW193" s="75"/>
      <c r="DX193" s="75"/>
      <c r="DY193" s="75"/>
      <c r="DZ193" s="75"/>
      <c r="EA193" s="75"/>
      <c r="EB193" s="75"/>
      <c r="EC193" s="75"/>
      <c r="ED193" s="75"/>
      <c r="EE193" s="75"/>
      <c r="EF193" s="75"/>
      <c r="EG193" s="75"/>
      <c r="EH193" s="75"/>
      <c r="EI193" s="75"/>
      <c r="EJ193" s="75"/>
      <c r="EK193" s="75"/>
      <c r="EL193" s="75"/>
      <c r="EM193" s="75"/>
      <c r="EN193" s="75"/>
      <c r="EO193" s="75"/>
      <c r="EP193" s="75"/>
      <c r="EQ193" s="75"/>
      <c r="ER193" s="75"/>
      <c r="ES193" s="75"/>
      <c r="ET193" s="75"/>
      <c r="EU193" s="75"/>
      <c r="EV193" s="75"/>
      <c r="EW193" s="75"/>
      <c r="EX193" s="75"/>
      <c r="EY193" s="75"/>
      <c r="EZ193" s="75"/>
      <c r="FA193" s="75"/>
      <c r="FB193" s="75"/>
      <c r="FC193" s="75"/>
      <c r="FD193" s="75"/>
      <c r="FE193" s="75"/>
      <c r="FF193" s="75"/>
      <c r="FG193" s="75"/>
      <c r="FH193" s="75"/>
      <c r="FI193" s="75"/>
      <c r="FJ193" s="75"/>
      <c r="FK193" s="75"/>
      <c r="FL193" s="75"/>
      <c r="FM193" s="75"/>
      <c r="FN193" s="75"/>
      <c r="FO193" s="75"/>
      <c r="FP193" s="75"/>
      <c r="FQ193" s="75"/>
      <c r="FR193" s="75"/>
      <c r="FS193" s="75"/>
      <c r="FT193" s="75"/>
      <c r="FU193" s="75"/>
      <c r="FV193" s="75"/>
      <c r="FW193" s="75"/>
      <c r="FX193" s="75"/>
      <c r="FY193" s="75"/>
      <c r="FZ193" s="75"/>
      <c r="GA193" s="75"/>
      <c r="GB193" s="75"/>
      <c r="GC193" s="75"/>
      <c r="GD193" s="75"/>
      <c r="GE193" s="75"/>
      <c r="GF193" s="75"/>
      <c r="GG193" s="75"/>
      <c r="GH193" s="75"/>
      <c r="GI193" s="75"/>
      <c r="GJ193" s="75"/>
      <c r="GK193" s="75"/>
      <c r="GL193" s="75"/>
      <c r="GM193" s="75"/>
      <c r="GN193" s="75"/>
      <c r="GO193" s="75"/>
      <c r="GP193" s="75"/>
      <c r="GQ193" s="75"/>
      <c r="GR193" s="75"/>
      <c r="GS193" s="75"/>
      <c r="GT193" s="75"/>
      <c r="GU193" s="75"/>
      <c r="GV193" s="75"/>
      <c r="GW193" s="75"/>
      <c r="GX193" s="75"/>
      <c r="GY193" s="75"/>
    </row>
    <row r="194" spans="1:207" s="122" customFormat="1" ht="12.75" x14ac:dyDescent="0.2">
      <c r="A194" s="102" t="s">
        <v>136</v>
      </c>
      <c r="B194" s="102"/>
      <c r="C194" s="110"/>
      <c r="D194" s="103">
        <v>3000</v>
      </c>
      <c r="E194" s="102"/>
      <c r="F194" s="197"/>
      <c r="G194" s="198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  <c r="DE194" s="75"/>
      <c r="DF194" s="75"/>
      <c r="DG194" s="75"/>
      <c r="DH194" s="75"/>
      <c r="DI194" s="75"/>
      <c r="DJ194" s="75"/>
      <c r="DK194" s="75"/>
      <c r="DL194" s="75"/>
      <c r="DM194" s="75"/>
      <c r="DN194" s="75"/>
      <c r="DO194" s="75"/>
      <c r="DP194" s="75"/>
      <c r="DQ194" s="75"/>
      <c r="DR194" s="75"/>
      <c r="DS194" s="75"/>
      <c r="DT194" s="75"/>
      <c r="DU194" s="75"/>
      <c r="DV194" s="75"/>
      <c r="DW194" s="75"/>
      <c r="DX194" s="75"/>
      <c r="DY194" s="75"/>
      <c r="DZ194" s="75"/>
      <c r="EA194" s="75"/>
      <c r="EB194" s="75"/>
      <c r="EC194" s="75"/>
      <c r="ED194" s="75"/>
      <c r="EE194" s="75"/>
      <c r="EF194" s="75"/>
      <c r="EG194" s="75"/>
      <c r="EH194" s="75"/>
      <c r="EI194" s="75"/>
      <c r="EJ194" s="75"/>
      <c r="EK194" s="75"/>
      <c r="EL194" s="75"/>
      <c r="EM194" s="75"/>
      <c r="EN194" s="75"/>
      <c r="EO194" s="75"/>
      <c r="EP194" s="75"/>
      <c r="EQ194" s="75"/>
      <c r="ER194" s="75"/>
      <c r="ES194" s="75"/>
      <c r="ET194" s="75"/>
      <c r="EU194" s="75"/>
      <c r="EV194" s="75"/>
      <c r="EW194" s="75"/>
      <c r="EX194" s="75"/>
      <c r="EY194" s="75"/>
      <c r="EZ194" s="75"/>
      <c r="FA194" s="75"/>
      <c r="FB194" s="75"/>
      <c r="FC194" s="75"/>
      <c r="FD194" s="75"/>
      <c r="FE194" s="75"/>
      <c r="FF194" s="75"/>
      <c r="FG194" s="75"/>
      <c r="FH194" s="75"/>
      <c r="FI194" s="75"/>
      <c r="FJ194" s="75"/>
      <c r="FK194" s="75"/>
      <c r="FL194" s="75"/>
      <c r="FM194" s="75"/>
      <c r="FN194" s="75"/>
      <c r="FO194" s="75"/>
      <c r="FP194" s="75"/>
      <c r="FQ194" s="75"/>
      <c r="FR194" s="75"/>
      <c r="FS194" s="75"/>
      <c r="FT194" s="75"/>
      <c r="FU194" s="75"/>
      <c r="FV194" s="75"/>
      <c r="FW194" s="75"/>
      <c r="FX194" s="75"/>
      <c r="FY194" s="75"/>
      <c r="FZ194" s="75"/>
      <c r="GA194" s="75"/>
      <c r="GB194" s="75"/>
      <c r="GC194" s="75"/>
      <c r="GD194" s="75"/>
      <c r="GE194" s="75"/>
      <c r="GF194" s="75"/>
      <c r="GG194" s="75"/>
      <c r="GH194" s="75"/>
      <c r="GI194" s="75"/>
      <c r="GJ194" s="75"/>
      <c r="GK194" s="75"/>
      <c r="GL194" s="75"/>
      <c r="GM194" s="75"/>
      <c r="GN194" s="75"/>
      <c r="GO194" s="75"/>
      <c r="GP194" s="75"/>
      <c r="GQ194" s="75"/>
      <c r="GR194" s="75"/>
      <c r="GS194" s="75"/>
      <c r="GT194" s="75"/>
      <c r="GU194" s="75"/>
      <c r="GV194" s="75"/>
      <c r="GW194" s="75"/>
      <c r="GX194" s="75"/>
      <c r="GY194" s="75"/>
    </row>
    <row r="195" spans="1:207" s="123" customFormat="1" ht="25.5" x14ac:dyDescent="0.2">
      <c r="A195" s="43" t="s">
        <v>37</v>
      </c>
      <c r="B195" s="43"/>
      <c r="C195" s="111"/>
      <c r="D195" s="104">
        <v>3000</v>
      </c>
      <c r="E195" s="43"/>
      <c r="F195" s="199"/>
      <c r="G195" s="200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  <c r="DE195" s="75"/>
      <c r="DF195" s="75"/>
      <c r="DG195" s="75"/>
      <c r="DH195" s="75"/>
      <c r="DI195" s="75"/>
      <c r="DJ195" s="75"/>
      <c r="DK195" s="75"/>
      <c r="DL195" s="75"/>
      <c r="DM195" s="75"/>
      <c r="DN195" s="75"/>
      <c r="DO195" s="75"/>
      <c r="DP195" s="75"/>
      <c r="DQ195" s="75"/>
      <c r="DR195" s="75"/>
      <c r="DS195" s="75"/>
      <c r="DT195" s="75"/>
      <c r="DU195" s="75"/>
      <c r="DV195" s="75"/>
      <c r="DW195" s="75"/>
      <c r="DX195" s="75"/>
      <c r="DY195" s="75"/>
      <c r="DZ195" s="75"/>
      <c r="EA195" s="75"/>
      <c r="EB195" s="75"/>
      <c r="EC195" s="75"/>
      <c r="ED195" s="75"/>
      <c r="EE195" s="75"/>
      <c r="EF195" s="75"/>
      <c r="EG195" s="75"/>
      <c r="EH195" s="75"/>
      <c r="EI195" s="75"/>
      <c r="EJ195" s="75"/>
      <c r="EK195" s="75"/>
      <c r="EL195" s="75"/>
      <c r="EM195" s="75"/>
      <c r="EN195" s="75"/>
      <c r="EO195" s="75"/>
      <c r="EP195" s="75"/>
      <c r="EQ195" s="75"/>
      <c r="ER195" s="75"/>
      <c r="ES195" s="75"/>
      <c r="ET195" s="75"/>
      <c r="EU195" s="75"/>
      <c r="EV195" s="75"/>
      <c r="EW195" s="75"/>
      <c r="EX195" s="75"/>
      <c r="EY195" s="75"/>
      <c r="EZ195" s="75"/>
      <c r="FA195" s="75"/>
      <c r="FB195" s="75"/>
      <c r="FC195" s="75"/>
      <c r="FD195" s="75"/>
      <c r="FE195" s="75"/>
      <c r="FF195" s="75"/>
      <c r="FG195" s="75"/>
      <c r="FH195" s="75"/>
      <c r="FI195" s="75"/>
      <c r="FJ195" s="75"/>
      <c r="FK195" s="75"/>
      <c r="FL195" s="75"/>
      <c r="FM195" s="75"/>
      <c r="FN195" s="75"/>
      <c r="FO195" s="75"/>
      <c r="FP195" s="75"/>
      <c r="FQ195" s="75"/>
      <c r="FR195" s="75"/>
      <c r="FS195" s="75"/>
      <c r="FT195" s="75"/>
      <c r="FU195" s="75"/>
      <c r="FV195" s="75"/>
      <c r="FW195" s="75"/>
      <c r="FX195" s="75"/>
      <c r="FY195" s="75"/>
      <c r="FZ195" s="75"/>
      <c r="GA195" s="75"/>
      <c r="GB195" s="75"/>
      <c r="GC195" s="75"/>
      <c r="GD195" s="75"/>
      <c r="GE195" s="75"/>
      <c r="GF195" s="75"/>
      <c r="GG195" s="75"/>
      <c r="GH195" s="75"/>
      <c r="GI195" s="75"/>
      <c r="GJ195" s="75"/>
      <c r="GK195" s="75"/>
      <c r="GL195" s="75"/>
      <c r="GM195" s="75"/>
      <c r="GN195" s="75"/>
      <c r="GO195" s="75"/>
      <c r="GP195" s="75"/>
      <c r="GQ195" s="75"/>
      <c r="GR195" s="75"/>
      <c r="GS195" s="75"/>
      <c r="GT195" s="75"/>
      <c r="GU195" s="75"/>
      <c r="GV195" s="75"/>
      <c r="GW195" s="75"/>
      <c r="GX195" s="75"/>
      <c r="GY195" s="75"/>
    </row>
    <row r="196" spans="1:207" s="84" customFormat="1" ht="12.75" x14ac:dyDescent="0.2">
      <c r="A196" s="44" t="s">
        <v>99</v>
      </c>
      <c r="B196" s="44"/>
      <c r="C196" s="93"/>
      <c r="D196" s="85">
        <v>3000</v>
      </c>
      <c r="E196" s="44"/>
      <c r="F196" s="201"/>
      <c r="G196" s="202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  <c r="DE196" s="75"/>
      <c r="DF196" s="75"/>
      <c r="DG196" s="75"/>
      <c r="DH196" s="75"/>
      <c r="DI196" s="75"/>
      <c r="DJ196" s="75"/>
      <c r="DK196" s="75"/>
      <c r="DL196" s="75"/>
      <c r="DM196" s="75"/>
      <c r="DN196" s="75"/>
      <c r="DO196" s="75"/>
      <c r="DP196" s="75"/>
      <c r="DQ196" s="75"/>
      <c r="DR196" s="75"/>
      <c r="DS196" s="75"/>
      <c r="DT196" s="75"/>
      <c r="DU196" s="75"/>
      <c r="DV196" s="75"/>
      <c r="DW196" s="75"/>
      <c r="DX196" s="75"/>
      <c r="DY196" s="75"/>
      <c r="DZ196" s="75"/>
      <c r="EA196" s="75"/>
      <c r="EB196" s="75"/>
      <c r="EC196" s="75"/>
      <c r="ED196" s="75"/>
      <c r="EE196" s="75"/>
      <c r="EF196" s="75"/>
      <c r="EG196" s="75"/>
      <c r="EH196" s="75"/>
      <c r="EI196" s="75"/>
      <c r="EJ196" s="75"/>
      <c r="EK196" s="75"/>
      <c r="EL196" s="75"/>
      <c r="EM196" s="75"/>
      <c r="EN196" s="75"/>
      <c r="EO196" s="75"/>
      <c r="EP196" s="75"/>
      <c r="EQ196" s="75"/>
      <c r="ER196" s="75"/>
      <c r="ES196" s="75"/>
      <c r="ET196" s="75"/>
      <c r="EU196" s="75"/>
      <c r="EV196" s="75"/>
      <c r="EW196" s="75"/>
      <c r="EX196" s="75"/>
      <c r="EY196" s="75"/>
      <c r="EZ196" s="75"/>
      <c r="FA196" s="75"/>
      <c r="FB196" s="75"/>
      <c r="FC196" s="75"/>
      <c r="FD196" s="75"/>
      <c r="FE196" s="75"/>
      <c r="FF196" s="75"/>
      <c r="FG196" s="75"/>
      <c r="FH196" s="75"/>
      <c r="FI196" s="75"/>
      <c r="FJ196" s="75"/>
      <c r="FK196" s="75"/>
      <c r="FL196" s="75"/>
      <c r="FM196" s="75"/>
      <c r="FN196" s="75"/>
      <c r="FO196" s="75"/>
      <c r="FP196" s="75"/>
      <c r="FQ196" s="75"/>
      <c r="FR196" s="75"/>
      <c r="FS196" s="75"/>
      <c r="FT196" s="75"/>
      <c r="FU196" s="75"/>
      <c r="FV196" s="75"/>
      <c r="FW196" s="75"/>
      <c r="FX196" s="75"/>
      <c r="FY196" s="75"/>
      <c r="FZ196" s="75"/>
      <c r="GA196" s="75"/>
      <c r="GB196" s="75"/>
      <c r="GC196" s="75"/>
      <c r="GD196" s="75"/>
      <c r="GE196" s="75"/>
      <c r="GF196" s="75"/>
      <c r="GG196" s="75"/>
      <c r="GH196" s="75"/>
      <c r="GI196" s="75"/>
      <c r="GJ196" s="75"/>
      <c r="GK196" s="75"/>
      <c r="GL196" s="75"/>
      <c r="GM196" s="75"/>
      <c r="GN196" s="75"/>
      <c r="GO196" s="75"/>
      <c r="GP196" s="75"/>
      <c r="GQ196" s="75"/>
      <c r="GR196" s="75"/>
      <c r="GS196" s="75"/>
      <c r="GT196" s="75"/>
      <c r="GU196" s="75"/>
      <c r="GV196" s="75"/>
      <c r="GW196" s="75"/>
      <c r="GX196" s="75"/>
      <c r="GY196" s="75"/>
    </row>
    <row r="197" spans="1:207" s="78" customFormat="1" ht="12.75" x14ac:dyDescent="0.2">
      <c r="A197" s="38" t="s">
        <v>178</v>
      </c>
      <c r="B197" s="38"/>
      <c r="C197" s="90"/>
      <c r="D197" s="76">
        <v>3000</v>
      </c>
      <c r="E197" s="38"/>
      <c r="F197" s="194"/>
      <c r="G197" s="19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  <c r="DE197" s="75"/>
      <c r="DF197" s="75"/>
      <c r="DG197" s="75"/>
      <c r="DH197" s="75"/>
      <c r="DI197" s="75"/>
      <c r="DJ197" s="75"/>
      <c r="DK197" s="75"/>
      <c r="DL197" s="75"/>
      <c r="DM197" s="75"/>
      <c r="DN197" s="75"/>
      <c r="DO197" s="75"/>
      <c r="DP197" s="75"/>
      <c r="DQ197" s="75"/>
      <c r="DR197" s="75"/>
      <c r="DS197" s="75"/>
      <c r="DT197" s="75"/>
      <c r="DU197" s="75"/>
      <c r="DV197" s="75"/>
      <c r="DW197" s="75"/>
      <c r="DX197" s="75"/>
      <c r="DY197" s="75"/>
      <c r="DZ197" s="75"/>
      <c r="EA197" s="75"/>
      <c r="EB197" s="75"/>
      <c r="EC197" s="75"/>
      <c r="ED197" s="75"/>
      <c r="EE197" s="75"/>
      <c r="EF197" s="75"/>
      <c r="EG197" s="75"/>
      <c r="EH197" s="75"/>
      <c r="EI197" s="75"/>
      <c r="EJ197" s="75"/>
      <c r="EK197" s="75"/>
      <c r="EL197" s="75"/>
      <c r="EM197" s="75"/>
      <c r="EN197" s="75"/>
      <c r="EO197" s="75"/>
      <c r="EP197" s="75"/>
      <c r="EQ197" s="75"/>
      <c r="ER197" s="75"/>
      <c r="ES197" s="75"/>
      <c r="ET197" s="75"/>
      <c r="EU197" s="75"/>
      <c r="EV197" s="75"/>
      <c r="EW197" s="75"/>
      <c r="EX197" s="75"/>
      <c r="EY197" s="75"/>
      <c r="EZ197" s="75"/>
      <c r="FA197" s="75"/>
      <c r="FB197" s="75"/>
      <c r="FC197" s="75"/>
      <c r="FD197" s="75"/>
      <c r="FE197" s="75"/>
      <c r="FF197" s="75"/>
      <c r="FG197" s="75"/>
      <c r="FH197" s="75"/>
      <c r="FI197" s="75"/>
      <c r="FJ197" s="75"/>
      <c r="FK197" s="75"/>
      <c r="FL197" s="75"/>
      <c r="FM197" s="75"/>
      <c r="FN197" s="75"/>
      <c r="FO197" s="75"/>
      <c r="FP197" s="75"/>
      <c r="FQ197" s="75"/>
      <c r="FR197" s="75"/>
      <c r="FS197" s="75"/>
      <c r="FT197" s="75"/>
      <c r="FU197" s="75"/>
      <c r="FV197" s="75"/>
      <c r="FW197" s="75"/>
      <c r="FX197" s="75"/>
      <c r="FY197" s="75"/>
      <c r="FZ197" s="75"/>
      <c r="GA197" s="75"/>
      <c r="GB197" s="75"/>
      <c r="GC197" s="75"/>
      <c r="GD197" s="75"/>
      <c r="GE197" s="75"/>
      <c r="GF197" s="75"/>
      <c r="GG197" s="75"/>
      <c r="GH197" s="75"/>
      <c r="GI197" s="75"/>
      <c r="GJ197" s="75"/>
      <c r="GK197" s="75"/>
      <c r="GL197" s="75"/>
      <c r="GM197" s="75"/>
      <c r="GN197" s="75"/>
      <c r="GO197" s="75"/>
      <c r="GP197" s="75"/>
      <c r="GQ197" s="75"/>
      <c r="GR197" s="75"/>
      <c r="GS197" s="75"/>
      <c r="GT197" s="75"/>
      <c r="GU197" s="75"/>
      <c r="GV197" s="75"/>
      <c r="GW197" s="75"/>
      <c r="GX197" s="75"/>
      <c r="GY197" s="75"/>
    </row>
    <row r="198" spans="1:207" s="84" customFormat="1" ht="12.75" x14ac:dyDescent="0.2">
      <c r="A198" s="44" t="s">
        <v>99</v>
      </c>
      <c r="B198" s="44"/>
      <c r="C198" s="93"/>
      <c r="D198" s="85">
        <v>3000</v>
      </c>
      <c r="E198" s="44"/>
      <c r="F198" s="201"/>
      <c r="G198" s="202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  <c r="DE198" s="75"/>
      <c r="DF198" s="75"/>
      <c r="DG198" s="75"/>
      <c r="DH198" s="75"/>
      <c r="DI198" s="75"/>
      <c r="DJ198" s="75"/>
      <c r="DK198" s="75"/>
      <c r="DL198" s="75"/>
      <c r="DM198" s="75"/>
      <c r="DN198" s="75"/>
      <c r="DO198" s="75"/>
      <c r="DP198" s="75"/>
      <c r="DQ198" s="75"/>
      <c r="DR198" s="75"/>
      <c r="DS198" s="75"/>
      <c r="DT198" s="75"/>
      <c r="DU198" s="75"/>
      <c r="DV198" s="75"/>
      <c r="DW198" s="75"/>
      <c r="DX198" s="75"/>
      <c r="DY198" s="75"/>
      <c r="DZ198" s="75"/>
      <c r="EA198" s="75"/>
      <c r="EB198" s="75"/>
      <c r="EC198" s="75"/>
      <c r="ED198" s="75"/>
      <c r="EE198" s="75"/>
      <c r="EF198" s="75"/>
      <c r="EG198" s="75"/>
      <c r="EH198" s="75"/>
      <c r="EI198" s="75"/>
      <c r="EJ198" s="75"/>
      <c r="EK198" s="75"/>
      <c r="EL198" s="75"/>
      <c r="EM198" s="75"/>
      <c r="EN198" s="75"/>
      <c r="EO198" s="75"/>
      <c r="EP198" s="75"/>
      <c r="EQ198" s="75"/>
      <c r="ER198" s="75"/>
      <c r="ES198" s="75"/>
      <c r="ET198" s="75"/>
      <c r="EU198" s="75"/>
      <c r="EV198" s="75"/>
      <c r="EW198" s="75"/>
      <c r="EX198" s="75"/>
      <c r="EY198" s="75"/>
      <c r="EZ198" s="75"/>
      <c r="FA198" s="75"/>
      <c r="FB198" s="75"/>
      <c r="FC198" s="75"/>
      <c r="FD198" s="75"/>
      <c r="FE198" s="75"/>
      <c r="FF198" s="75"/>
      <c r="FG198" s="75"/>
      <c r="FH198" s="75"/>
      <c r="FI198" s="75"/>
      <c r="FJ198" s="75"/>
      <c r="FK198" s="75"/>
      <c r="FL198" s="75"/>
      <c r="FM198" s="75"/>
      <c r="FN198" s="75"/>
      <c r="FO198" s="75"/>
      <c r="FP198" s="75"/>
      <c r="FQ198" s="75"/>
      <c r="FR198" s="75"/>
      <c r="FS198" s="75"/>
      <c r="FT198" s="75"/>
      <c r="FU198" s="75"/>
      <c r="FV198" s="75"/>
      <c r="FW198" s="75"/>
      <c r="FX198" s="75"/>
      <c r="FY198" s="75"/>
      <c r="FZ198" s="75"/>
      <c r="GA198" s="75"/>
      <c r="GB198" s="75"/>
      <c r="GC198" s="75"/>
      <c r="GD198" s="75"/>
      <c r="GE198" s="75"/>
      <c r="GF198" s="75"/>
      <c r="GG198" s="75"/>
      <c r="GH198" s="75"/>
      <c r="GI198" s="75"/>
      <c r="GJ198" s="75"/>
      <c r="GK198" s="75"/>
      <c r="GL198" s="75"/>
      <c r="GM198" s="75"/>
      <c r="GN198" s="75"/>
      <c r="GO198" s="75"/>
      <c r="GP198" s="75"/>
      <c r="GQ198" s="75"/>
      <c r="GR198" s="75"/>
      <c r="GS198" s="75"/>
      <c r="GT198" s="75"/>
      <c r="GU198" s="75"/>
      <c r="GV198" s="75"/>
      <c r="GW198" s="75"/>
      <c r="GX198" s="75"/>
      <c r="GY198" s="75"/>
    </row>
    <row r="199" spans="1:207" s="81" customFormat="1" ht="12.75" x14ac:dyDescent="0.2">
      <c r="A199" s="41" t="s">
        <v>117</v>
      </c>
      <c r="B199" s="80">
        <v>62.66</v>
      </c>
      <c r="C199" s="94"/>
      <c r="D199" s="41"/>
      <c r="E199" s="41"/>
      <c r="F199" s="204"/>
      <c r="G199" s="20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  <c r="DE199" s="75"/>
      <c r="DF199" s="75"/>
      <c r="DG199" s="75"/>
      <c r="DH199" s="75"/>
      <c r="DI199" s="75"/>
      <c r="DJ199" s="75"/>
      <c r="DK199" s="75"/>
      <c r="DL199" s="75"/>
      <c r="DM199" s="75"/>
      <c r="DN199" s="75"/>
      <c r="DO199" s="75"/>
      <c r="DP199" s="75"/>
      <c r="DQ199" s="75"/>
      <c r="DR199" s="75"/>
      <c r="DS199" s="75"/>
      <c r="DT199" s="75"/>
      <c r="DU199" s="75"/>
      <c r="DV199" s="75"/>
      <c r="DW199" s="75"/>
      <c r="DX199" s="75"/>
      <c r="DY199" s="75"/>
      <c r="DZ199" s="75"/>
      <c r="EA199" s="75"/>
      <c r="EB199" s="75"/>
      <c r="EC199" s="75"/>
      <c r="ED199" s="75"/>
      <c r="EE199" s="75"/>
      <c r="EF199" s="75"/>
      <c r="EG199" s="75"/>
      <c r="EH199" s="75"/>
      <c r="EI199" s="75"/>
      <c r="EJ199" s="75"/>
      <c r="EK199" s="75"/>
      <c r="EL199" s="75"/>
      <c r="EM199" s="75"/>
      <c r="EN199" s="75"/>
      <c r="EO199" s="75"/>
      <c r="EP199" s="75"/>
      <c r="EQ199" s="75"/>
      <c r="ER199" s="75"/>
      <c r="ES199" s="75"/>
      <c r="ET199" s="75"/>
      <c r="EU199" s="75"/>
      <c r="EV199" s="75"/>
      <c r="EW199" s="75"/>
      <c r="EX199" s="75"/>
      <c r="EY199" s="75"/>
      <c r="EZ199" s="75"/>
      <c r="FA199" s="75"/>
      <c r="FB199" s="75"/>
      <c r="FC199" s="75"/>
      <c r="FD199" s="75"/>
      <c r="FE199" s="75"/>
      <c r="FF199" s="75"/>
      <c r="FG199" s="75"/>
      <c r="FH199" s="75"/>
      <c r="FI199" s="75"/>
      <c r="FJ199" s="75"/>
      <c r="FK199" s="75"/>
      <c r="FL199" s="75"/>
      <c r="FM199" s="75"/>
      <c r="FN199" s="75"/>
      <c r="FO199" s="75"/>
      <c r="FP199" s="75"/>
      <c r="FQ199" s="75"/>
      <c r="FR199" s="75"/>
      <c r="FS199" s="75"/>
      <c r="FT199" s="75"/>
      <c r="FU199" s="75"/>
      <c r="FV199" s="75"/>
      <c r="FW199" s="75"/>
      <c r="FX199" s="75"/>
      <c r="FY199" s="75"/>
      <c r="FZ199" s="75"/>
      <c r="GA199" s="75"/>
      <c r="GB199" s="75"/>
      <c r="GC199" s="75"/>
      <c r="GD199" s="75"/>
      <c r="GE199" s="75"/>
      <c r="GF199" s="75"/>
      <c r="GG199" s="75"/>
      <c r="GH199" s="75"/>
      <c r="GI199" s="75"/>
      <c r="GJ199" s="75"/>
      <c r="GK199" s="75"/>
      <c r="GL199" s="75"/>
      <c r="GM199" s="75"/>
      <c r="GN199" s="75"/>
      <c r="GO199" s="75"/>
      <c r="GP199" s="75"/>
      <c r="GQ199" s="75"/>
      <c r="GR199" s="75"/>
      <c r="GS199" s="75"/>
      <c r="GT199" s="75"/>
      <c r="GU199" s="75"/>
      <c r="GV199" s="75"/>
      <c r="GW199" s="75"/>
      <c r="GX199" s="75"/>
      <c r="GY199" s="75"/>
    </row>
    <row r="200" spans="1:207" s="84" customFormat="1" ht="12.75" x14ac:dyDescent="0.2">
      <c r="A200" s="42" t="s">
        <v>118</v>
      </c>
      <c r="B200" s="83">
        <v>62.66</v>
      </c>
      <c r="C200" s="95"/>
      <c r="D200" s="42"/>
      <c r="E200" s="42"/>
      <c r="F200" s="206"/>
      <c r="G200" s="202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  <c r="DE200" s="75"/>
      <c r="DF200" s="75"/>
      <c r="DG200" s="75"/>
      <c r="DH200" s="75"/>
      <c r="DI200" s="75"/>
      <c r="DJ200" s="75"/>
      <c r="DK200" s="75"/>
      <c r="DL200" s="75"/>
      <c r="DM200" s="75"/>
      <c r="DN200" s="75"/>
      <c r="DO200" s="75"/>
      <c r="DP200" s="75"/>
      <c r="DQ200" s="75"/>
      <c r="DR200" s="75"/>
      <c r="DS200" s="75"/>
      <c r="DT200" s="75"/>
      <c r="DU200" s="75"/>
      <c r="DV200" s="75"/>
      <c r="DW200" s="75"/>
      <c r="DX200" s="75"/>
      <c r="DY200" s="75"/>
      <c r="DZ200" s="75"/>
      <c r="EA200" s="75"/>
      <c r="EB200" s="75"/>
      <c r="EC200" s="75"/>
      <c r="ED200" s="75"/>
      <c r="EE200" s="75"/>
      <c r="EF200" s="75"/>
      <c r="EG200" s="75"/>
      <c r="EH200" s="75"/>
      <c r="EI200" s="75"/>
      <c r="EJ200" s="75"/>
      <c r="EK200" s="75"/>
      <c r="EL200" s="75"/>
      <c r="EM200" s="75"/>
      <c r="EN200" s="75"/>
      <c r="EO200" s="75"/>
      <c r="EP200" s="75"/>
      <c r="EQ200" s="75"/>
      <c r="ER200" s="75"/>
      <c r="ES200" s="75"/>
      <c r="ET200" s="75"/>
      <c r="EU200" s="75"/>
      <c r="EV200" s="75"/>
      <c r="EW200" s="75"/>
      <c r="EX200" s="75"/>
      <c r="EY200" s="75"/>
      <c r="EZ200" s="75"/>
      <c r="FA200" s="75"/>
      <c r="FB200" s="75"/>
      <c r="FC200" s="75"/>
      <c r="FD200" s="75"/>
      <c r="FE200" s="75"/>
      <c r="FF200" s="75"/>
      <c r="FG200" s="75"/>
      <c r="FH200" s="75"/>
      <c r="FI200" s="75"/>
      <c r="FJ200" s="75"/>
      <c r="FK200" s="75"/>
      <c r="FL200" s="75"/>
      <c r="FM200" s="75"/>
      <c r="FN200" s="75"/>
      <c r="FO200" s="75"/>
      <c r="FP200" s="75"/>
      <c r="FQ200" s="75"/>
      <c r="FR200" s="75"/>
      <c r="FS200" s="75"/>
      <c r="FT200" s="75"/>
      <c r="FU200" s="75"/>
      <c r="FV200" s="75"/>
      <c r="FW200" s="75"/>
      <c r="FX200" s="75"/>
      <c r="FY200" s="75"/>
      <c r="FZ200" s="75"/>
      <c r="GA200" s="75"/>
      <c r="GB200" s="75"/>
      <c r="GC200" s="75"/>
      <c r="GD200" s="75"/>
      <c r="GE200" s="75"/>
      <c r="GF200" s="75"/>
      <c r="GG200" s="75"/>
      <c r="GH200" s="75"/>
      <c r="GI200" s="75"/>
      <c r="GJ200" s="75"/>
      <c r="GK200" s="75"/>
      <c r="GL200" s="75"/>
      <c r="GM200" s="75"/>
      <c r="GN200" s="75"/>
      <c r="GO200" s="75"/>
      <c r="GP200" s="75"/>
      <c r="GQ200" s="75"/>
      <c r="GR200" s="75"/>
      <c r="GS200" s="75"/>
      <c r="GT200" s="75"/>
      <c r="GU200" s="75"/>
      <c r="GV200" s="75"/>
      <c r="GW200" s="75"/>
      <c r="GX200" s="75"/>
      <c r="GY200" s="75"/>
    </row>
    <row r="201" spans="1:207" s="78" customFormat="1" ht="12.75" x14ac:dyDescent="0.2">
      <c r="A201" s="38" t="s">
        <v>98</v>
      </c>
      <c r="B201" s="77">
        <v>62.66</v>
      </c>
      <c r="C201" s="91"/>
      <c r="D201" s="38"/>
      <c r="E201" s="38"/>
      <c r="F201" s="194"/>
      <c r="G201" s="19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  <c r="DE201" s="75"/>
      <c r="DF201" s="75"/>
      <c r="DG201" s="75"/>
      <c r="DH201" s="75"/>
      <c r="DI201" s="75"/>
      <c r="DJ201" s="75"/>
      <c r="DK201" s="75"/>
      <c r="DL201" s="75"/>
      <c r="DM201" s="75"/>
      <c r="DN201" s="75"/>
      <c r="DO201" s="75"/>
      <c r="DP201" s="75"/>
      <c r="DQ201" s="75"/>
      <c r="DR201" s="75"/>
      <c r="DS201" s="75"/>
      <c r="DT201" s="75"/>
      <c r="DU201" s="75"/>
      <c r="DV201" s="75"/>
      <c r="DW201" s="75"/>
      <c r="DX201" s="75"/>
      <c r="DY201" s="75"/>
      <c r="DZ201" s="75"/>
      <c r="EA201" s="75"/>
      <c r="EB201" s="75"/>
      <c r="EC201" s="75"/>
      <c r="ED201" s="75"/>
      <c r="EE201" s="75"/>
      <c r="EF201" s="75"/>
      <c r="EG201" s="75"/>
      <c r="EH201" s="75"/>
      <c r="EI201" s="75"/>
      <c r="EJ201" s="75"/>
      <c r="EK201" s="75"/>
      <c r="EL201" s="75"/>
      <c r="EM201" s="75"/>
      <c r="EN201" s="75"/>
      <c r="EO201" s="75"/>
      <c r="EP201" s="75"/>
      <c r="EQ201" s="75"/>
      <c r="ER201" s="75"/>
      <c r="ES201" s="75"/>
      <c r="ET201" s="75"/>
      <c r="EU201" s="75"/>
      <c r="EV201" s="75"/>
      <c r="EW201" s="75"/>
      <c r="EX201" s="75"/>
      <c r="EY201" s="75"/>
      <c r="EZ201" s="75"/>
      <c r="FA201" s="75"/>
      <c r="FB201" s="75"/>
      <c r="FC201" s="75"/>
      <c r="FD201" s="75"/>
      <c r="FE201" s="75"/>
      <c r="FF201" s="75"/>
      <c r="FG201" s="75"/>
      <c r="FH201" s="75"/>
      <c r="FI201" s="75"/>
      <c r="FJ201" s="75"/>
      <c r="FK201" s="75"/>
      <c r="FL201" s="75"/>
      <c r="FM201" s="75"/>
      <c r="FN201" s="75"/>
      <c r="FO201" s="75"/>
      <c r="FP201" s="75"/>
      <c r="FQ201" s="75"/>
      <c r="FR201" s="75"/>
      <c r="FS201" s="75"/>
      <c r="FT201" s="75"/>
      <c r="FU201" s="75"/>
      <c r="FV201" s="75"/>
      <c r="FW201" s="75"/>
      <c r="FX201" s="75"/>
      <c r="FY201" s="75"/>
      <c r="FZ201" s="75"/>
      <c r="GA201" s="75"/>
      <c r="GB201" s="75"/>
      <c r="GC201" s="75"/>
      <c r="GD201" s="75"/>
      <c r="GE201" s="75"/>
      <c r="GF201" s="75"/>
      <c r="GG201" s="75"/>
      <c r="GH201" s="75"/>
      <c r="GI201" s="75"/>
      <c r="GJ201" s="75"/>
      <c r="GK201" s="75"/>
      <c r="GL201" s="75"/>
      <c r="GM201" s="75"/>
      <c r="GN201" s="75"/>
      <c r="GO201" s="75"/>
      <c r="GP201" s="75"/>
      <c r="GQ201" s="75"/>
      <c r="GR201" s="75"/>
      <c r="GS201" s="75"/>
      <c r="GT201" s="75"/>
      <c r="GU201" s="75"/>
      <c r="GV201" s="75"/>
      <c r="GW201" s="75"/>
      <c r="GX201" s="75"/>
      <c r="GY201" s="75"/>
    </row>
    <row r="202" spans="1:207" s="121" customFormat="1" ht="12.75" x14ac:dyDescent="0.2">
      <c r="A202" s="99" t="s">
        <v>180</v>
      </c>
      <c r="B202" s="101">
        <v>62.66</v>
      </c>
      <c r="C202" s="107">
        <v>0</v>
      </c>
      <c r="D202" s="101">
        <v>0</v>
      </c>
      <c r="E202" s="101">
        <v>0</v>
      </c>
      <c r="F202" s="196">
        <v>0</v>
      </c>
      <c r="G202" s="187">
        <v>0</v>
      </c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  <c r="DE202" s="75"/>
      <c r="DF202" s="75"/>
      <c r="DG202" s="75"/>
      <c r="DH202" s="75"/>
      <c r="DI202" s="75"/>
      <c r="DJ202" s="75"/>
      <c r="DK202" s="75"/>
      <c r="DL202" s="75"/>
      <c r="DM202" s="75"/>
      <c r="DN202" s="75"/>
      <c r="DO202" s="75"/>
      <c r="DP202" s="75"/>
      <c r="DQ202" s="75"/>
      <c r="DR202" s="75"/>
      <c r="DS202" s="75"/>
      <c r="DT202" s="75"/>
      <c r="DU202" s="75"/>
      <c r="DV202" s="75"/>
      <c r="DW202" s="75"/>
      <c r="DX202" s="75"/>
      <c r="DY202" s="75"/>
      <c r="DZ202" s="75"/>
      <c r="EA202" s="75"/>
      <c r="EB202" s="75"/>
      <c r="EC202" s="75"/>
      <c r="ED202" s="75"/>
      <c r="EE202" s="75"/>
      <c r="EF202" s="75"/>
      <c r="EG202" s="75"/>
      <c r="EH202" s="75"/>
      <c r="EI202" s="75"/>
      <c r="EJ202" s="75"/>
      <c r="EK202" s="75"/>
      <c r="EL202" s="75"/>
      <c r="EM202" s="75"/>
      <c r="EN202" s="75"/>
      <c r="EO202" s="75"/>
      <c r="EP202" s="75"/>
      <c r="EQ202" s="75"/>
      <c r="ER202" s="75"/>
      <c r="ES202" s="75"/>
      <c r="ET202" s="75"/>
      <c r="EU202" s="75"/>
      <c r="EV202" s="75"/>
      <c r="EW202" s="75"/>
      <c r="EX202" s="75"/>
      <c r="EY202" s="75"/>
      <c r="EZ202" s="75"/>
      <c r="FA202" s="75"/>
      <c r="FB202" s="75"/>
      <c r="FC202" s="75"/>
      <c r="FD202" s="75"/>
      <c r="FE202" s="75"/>
      <c r="FF202" s="75"/>
      <c r="FG202" s="75"/>
      <c r="FH202" s="75"/>
      <c r="FI202" s="75"/>
      <c r="FJ202" s="75"/>
      <c r="FK202" s="75"/>
      <c r="FL202" s="75"/>
      <c r="FM202" s="75"/>
      <c r="FN202" s="75"/>
      <c r="FO202" s="75"/>
      <c r="FP202" s="75"/>
      <c r="FQ202" s="75"/>
      <c r="FR202" s="75"/>
      <c r="FS202" s="75"/>
      <c r="FT202" s="75"/>
      <c r="FU202" s="75"/>
      <c r="FV202" s="75"/>
      <c r="FW202" s="75"/>
      <c r="FX202" s="75"/>
      <c r="FY202" s="75"/>
      <c r="FZ202" s="75"/>
      <c r="GA202" s="75"/>
      <c r="GB202" s="75"/>
      <c r="GC202" s="75"/>
      <c r="GD202" s="75"/>
      <c r="GE202" s="75"/>
      <c r="GF202" s="75"/>
      <c r="GG202" s="75"/>
      <c r="GH202" s="75"/>
      <c r="GI202" s="75"/>
      <c r="GJ202" s="75"/>
      <c r="GK202" s="75"/>
      <c r="GL202" s="75"/>
      <c r="GM202" s="75"/>
      <c r="GN202" s="75"/>
      <c r="GO202" s="75"/>
      <c r="GP202" s="75"/>
      <c r="GQ202" s="75"/>
      <c r="GR202" s="75"/>
      <c r="GS202" s="75"/>
      <c r="GT202" s="75"/>
      <c r="GU202" s="75"/>
      <c r="GV202" s="75"/>
      <c r="GW202" s="75"/>
      <c r="GX202" s="75"/>
      <c r="GY202" s="75"/>
    </row>
    <row r="203" spans="1:207" s="78" customFormat="1" ht="12.75" x14ac:dyDescent="0.2">
      <c r="A203" s="38" t="s">
        <v>181</v>
      </c>
      <c r="B203" s="77">
        <v>62.66</v>
      </c>
      <c r="C203" s="91"/>
      <c r="D203" s="38"/>
      <c r="E203" s="38"/>
      <c r="F203" s="194"/>
      <c r="G203" s="19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  <c r="DE203" s="75"/>
      <c r="DF203" s="75"/>
      <c r="DG203" s="75"/>
      <c r="DH203" s="75"/>
      <c r="DI203" s="75"/>
      <c r="DJ203" s="75"/>
      <c r="DK203" s="75"/>
      <c r="DL203" s="75"/>
      <c r="DM203" s="75"/>
      <c r="DN203" s="75"/>
      <c r="DO203" s="75"/>
      <c r="DP203" s="75"/>
      <c r="DQ203" s="75"/>
      <c r="DR203" s="75"/>
      <c r="DS203" s="75"/>
      <c r="DT203" s="75"/>
      <c r="DU203" s="75"/>
      <c r="DV203" s="75"/>
      <c r="DW203" s="75"/>
      <c r="DX203" s="75"/>
      <c r="DY203" s="75"/>
      <c r="DZ203" s="75"/>
      <c r="EA203" s="75"/>
      <c r="EB203" s="75"/>
      <c r="EC203" s="75"/>
      <c r="ED203" s="75"/>
      <c r="EE203" s="75"/>
      <c r="EF203" s="75"/>
      <c r="EG203" s="75"/>
      <c r="EH203" s="75"/>
      <c r="EI203" s="75"/>
      <c r="EJ203" s="75"/>
      <c r="EK203" s="75"/>
      <c r="EL203" s="75"/>
      <c r="EM203" s="75"/>
      <c r="EN203" s="75"/>
      <c r="EO203" s="75"/>
      <c r="EP203" s="75"/>
      <c r="EQ203" s="75"/>
      <c r="ER203" s="75"/>
      <c r="ES203" s="75"/>
      <c r="ET203" s="75"/>
      <c r="EU203" s="75"/>
      <c r="EV203" s="75"/>
      <c r="EW203" s="75"/>
      <c r="EX203" s="75"/>
      <c r="EY203" s="75"/>
      <c r="EZ203" s="75"/>
      <c r="FA203" s="75"/>
      <c r="FB203" s="75"/>
      <c r="FC203" s="75"/>
      <c r="FD203" s="75"/>
      <c r="FE203" s="75"/>
      <c r="FF203" s="75"/>
      <c r="FG203" s="75"/>
      <c r="FH203" s="75"/>
      <c r="FI203" s="75"/>
      <c r="FJ203" s="75"/>
      <c r="FK203" s="75"/>
      <c r="FL203" s="75"/>
      <c r="FM203" s="75"/>
      <c r="FN203" s="75"/>
      <c r="FO203" s="75"/>
      <c r="FP203" s="75"/>
      <c r="FQ203" s="75"/>
      <c r="FR203" s="75"/>
      <c r="FS203" s="75"/>
      <c r="FT203" s="75"/>
      <c r="FU203" s="75"/>
      <c r="FV203" s="75"/>
      <c r="FW203" s="75"/>
      <c r="FX203" s="75"/>
      <c r="FY203" s="75"/>
      <c r="FZ203" s="75"/>
      <c r="GA203" s="75"/>
      <c r="GB203" s="75"/>
      <c r="GC203" s="75"/>
      <c r="GD203" s="75"/>
      <c r="GE203" s="75"/>
      <c r="GF203" s="75"/>
      <c r="GG203" s="75"/>
      <c r="GH203" s="75"/>
      <c r="GI203" s="75"/>
      <c r="GJ203" s="75"/>
      <c r="GK203" s="75"/>
      <c r="GL203" s="75"/>
      <c r="GM203" s="75"/>
      <c r="GN203" s="75"/>
      <c r="GO203" s="75"/>
      <c r="GP203" s="75"/>
      <c r="GQ203" s="75"/>
      <c r="GR203" s="75"/>
      <c r="GS203" s="75"/>
      <c r="GT203" s="75"/>
      <c r="GU203" s="75"/>
      <c r="GV203" s="75"/>
      <c r="GW203" s="75"/>
      <c r="GX203" s="75"/>
      <c r="GY203" s="75"/>
    </row>
    <row r="204" spans="1:207" s="78" customFormat="1" ht="12.75" x14ac:dyDescent="0.2">
      <c r="A204" s="38" t="s">
        <v>80</v>
      </c>
      <c r="B204" s="77">
        <v>62.66</v>
      </c>
      <c r="C204" s="91"/>
      <c r="D204" s="38"/>
      <c r="E204" s="38"/>
      <c r="F204" s="194"/>
      <c r="G204" s="19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  <c r="DE204" s="75"/>
      <c r="DF204" s="75"/>
      <c r="DG204" s="75"/>
      <c r="DH204" s="75"/>
      <c r="DI204" s="75"/>
      <c r="DJ204" s="75"/>
      <c r="DK204" s="75"/>
      <c r="DL204" s="75"/>
      <c r="DM204" s="75"/>
      <c r="DN204" s="75"/>
      <c r="DO204" s="75"/>
      <c r="DP204" s="75"/>
      <c r="DQ204" s="75"/>
      <c r="DR204" s="75"/>
      <c r="DS204" s="75"/>
      <c r="DT204" s="75"/>
      <c r="DU204" s="75"/>
      <c r="DV204" s="75"/>
      <c r="DW204" s="75"/>
      <c r="DX204" s="75"/>
      <c r="DY204" s="75"/>
      <c r="DZ204" s="75"/>
      <c r="EA204" s="75"/>
      <c r="EB204" s="75"/>
      <c r="EC204" s="75"/>
      <c r="ED204" s="75"/>
      <c r="EE204" s="75"/>
      <c r="EF204" s="75"/>
      <c r="EG204" s="75"/>
      <c r="EH204" s="75"/>
      <c r="EI204" s="75"/>
      <c r="EJ204" s="75"/>
      <c r="EK204" s="75"/>
      <c r="EL204" s="75"/>
      <c r="EM204" s="75"/>
      <c r="EN204" s="75"/>
      <c r="EO204" s="75"/>
      <c r="EP204" s="75"/>
      <c r="EQ204" s="75"/>
      <c r="ER204" s="75"/>
      <c r="ES204" s="75"/>
      <c r="ET204" s="75"/>
      <c r="EU204" s="75"/>
      <c r="EV204" s="75"/>
      <c r="EW204" s="75"/>
      <c r="EX204" s="75"/>
      <c r="EY204" s="75"/>
      <c r="EZ204" s="75"/>
      <c r="FA204" s="75"/>
      <c r="FB204" s="75"/>
      <c r="FC204" s="75"/>
      <c r="FD204" s="75"/>
      <c r="FE204" s="75"/>
      <c r="FF204" s="75"/>
      <c r="FG204" s="75"/>
      <c r="FH204" s="75"/>
      <c r="FI204" s="75"/>
      <c r="FJ204" s="75"/>
      <c r="FK204" s="75"/>
      <c r="FL204" s="75"/>
      <c r="FM204" s="75"/>
      <c r="FN204" s="75"/>
      <c r="FO204" s="75"/>
      <c r="FP204" s="75"/>
      <c r="FQ204" s="75"/>
      <c r="FR204" s="75"/>
      <c r="FS204" s="75"/>
      <c r="FT204" s="75"/>
      <c r="FU204" s="75"/>
      <c r="FV204" s="75"/>
      <c r="FW204" s="75"/>
      <c r="FX204" s="75"/>
      <c r="FY204" s="75"/>
      <c r="FZ204" s="75"/>
      <c r="GA204" s="75"/>
      <c r="GB204" s="75"/>
      <c r="GC204" s="75"/>
      <c r="GD204" s="75"/>
      <c r="GE204" s="75"/>
      <c r="GF204" s="75"/>
      <c r="GG204" s="75"/>
      <c r="GH204" s="75"/>
      <c r="GI204" s="75"/>
      <c r="GJ204" s="75"/>
      <c r="GK204" s="75"/>
      <c r="GL204" s="75"/>
      <c r="GM204" s="75"/>
      <c r="GN204" s="75"/>
      <c r="GO204" s="75"/>
      <c r="GP204" s="75"/>
      <c r="GQ204" s="75"/>
      <c r="GR204" s="75"/>
      <c r="GS204" s="75"/>
      <c r="GT204" s="75"/>
      <c r="GU204" s="75"/>
      <c r="GV204" s="75"/>
      <c r="GW204" s="75"/>
      <c r="GX204" s="75"/>
      <c r="GY204" s="75"/>
    </row>
  </sheetData>
  <mergeCells count="2">
    <mergeCell ref="A1:K1"/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6"/>
  <sheetViews>
    <sheetView tabSelected="1" workbookViewId="0">
      <selection sqref="A1:K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10" width="25.28515625" customWidth="1"/>
  </cols>
  <sheetData>
    <row r="1" spans="1:11" ht="42" customHeight="1" x14ac:dyDescent="0.25">
      <c r="A1" s="227" t="s">
        <v>95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x14ac:dyDescent="0.25">
      <c r="A3" s="227" t="s">
        <v>16</v>
      </c>
      <c r="B3" s="227"/>
      <c r="C3" s="227"/>
      <c r="D3" s="227"/>
      <c r="E3" s="227"/>
      <c r="F3" s="227"/>
      <c r="G3" s="227"/>
      <c r="H3" s="229"/>
      <c r="I3" s="229"/>
      <c r="J3" s="229"/>
    </row>
    <row r="4" spans="1:11" ht="18" x14ac:dyDescent="0.25">
      <c r="A4" s="5"/>
      <c r="B4" s="5"/>
      <c r="C4" s="5"/>
      <c r="D4" s="5"/>
      <c r="E4" s="5"/>
      <c r="F4" s="5"/>
      <c r="G4" s="5"/>
      <c r="H4" s="6"/>
      <c r="I4" s="6"/>
      <c r="J4" s="6"/>
    </row>
    <row r="5" spans="1:11" ht="18" customHeight="1" x14ac:dyDescent="0.25">
      <c r="A5" s="227" t="s">
        <v>13</v>
      </c>
      <c r="B5" s="228"/>
      <c r="C5" s="228"/>
      <c r="D5" s="228"/>
      <c r="E5" s="228"/>
      <c r="F5" s="228"/>
      <c r="G5" s="228"/>
      <c r="H5" s="228"/>
      <c r="I5" s="228"/>
      <c r="J5" s="228"/>
    </row>
    <row r="6" spans="1:11" ht="18" x14ac:dyDescent="0.25">
      <c r="A6" s="5"/>
      <c r="B6" s="5"/>
      <c r="C6" s="5"/>
      <c r="D6" s="5"/>
      <c r="E6" s="5"/>
      <c r="F6" s="5"/>
      <c r="G6" s="5"/>
      <c r="H6" s="6"/>
      <c r="I6" s="6"/>
      <c r="J6" s="6"/>
    </row>
    <row r="7" spans="1:11" s="48" customFormat="1" ht="25.5" x14ac:dyDescent="0.25">
      <c r="A7" s="46" t="s">
        <v>9</v>
      </c>
      <c r="B7" s="47" t="s">
        <v>10</v>
      </c>
      <c r="C7" s="47" t="s">
        <v>11</v>
      </c>
      <c r="D7" s="47" t="s">
        <v>25</v>
      </c>
      <c r="E7" s="4" t="s">
        <v>89</v>
      </c>
      <c r="F7" s="4" t="s">
        <v>90</v>
      </c>
      <c r="G7" s="4" t="s">
        <v>91</v>
      </c>
      <c r="H7" s="4" t="s">
        <v>92</v>
      </c>
      <c r="I7" s="46" t="s">
        <v>27</v>
      </c>
      <c r="J7" s="46" t="s">
        <v>27</v>
      </c>
    </row>
    <row r="8" spans="1:11" s="45" customFormat="1" ht="25.5" x14ac:dyDescent="0.25">
      <c r="A8" s="49">
        <v>8</v>
      </c>
      <c r="B8" s="49"/>
      <c r="C8" s="49"/>
      <c r="D8" s="49" t="s">
        <v>14</v>
      </c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</row>
    <row r="9" spans="1:11" x14ac:dyDescent="0.25">
      <c r="A9" s="13"/>
      <c r="B9" s="16">
        <v>84</v>
      </c>
      <c r="C9" s="16"/>
      <c r="D9" s="16" t="s">
        <v>17</v>
      </c>
      <c r="E9" s="10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 spans="1:11" ht="25.5" x14ac:dyDescent="0.25">
      <c r="A10" s="14"/>
      <c r="B10" s="14"/>
      <c r="C10" s="15">
        <v>81</v>
      </c>
      <c r="D10" s="17" t="s">
        <v>18</v>
      </c>
      <c r="E10" s="10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 spans="1:11" s="45" customFormat="1" ht="25.5" x14ac:dyDescent="0.25">
      <c r="A11" s="52">
        <v>5</v>
      </c>
      <c r="B11" s="52"/>
      <c r="C11" s="52"/>
      <c r="D11" s="53" t="s">
        <v>15</v>
      </c>
      <c r="E11" s="50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</row>
    <row r="12" spans="1:11" ht="25.5" x14ac:dyDescent="0.25">
      <c r="A12" s="16"/>
      <c r="B12" s="16">
        <v>54</v>
      </c>
      <c r="C12" s="16"/>
      <c r="D12" s="22" t="s">
        <v>19</v>
      </c>
      <c r="E12" s="10">
        <v>0</v>
      </c>
      <c r="F12" s="11">
        <v>0</v>
      </c>
      <c r="G12" s="11">
        <v>0</v>
      </c>
      <c r="H12" s="11">
        <v>0</v>
      </c>
      <c r="I12" s="11">
        <v>0</v>
      </c>
      <c r="J12" s="12">
        <v>0</v>
      </c>
    </row>
    <row r="13" spans="1:11" x14ac:dyDescent="0.25">
      <c r="A13" s="16"/>
      <c r="B13" s="16"/>
      <c r="C13" s="15">
        <v>11</v>
      </c>
      <c r="D13" s="15" t="s">
        <v>12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2">
        <v>0</v>
      </c>
    </row>
    <row r="14" spans="1:11" x14ac:dyDescent="0.25">
      <c r="A14" s="16"/>
      <c r="B14" s="16"/>
      <c r="C14" s="15">
        <v>31</v>
      </c>
      <c r="D14" s="15" t="s">
        <v>20</v>
      </c>
      <c r="E14" s="10">
        <v>0</v>
      </c>
      <c r="F14" s="11">
        <v>0</v>
      </c>
      <c r="G14" s="11">
        <v>0</v>
      </c>
      <c r="H14" s="11">
        <v>0</v>
      </c>
      <c r="I14" s="11">
        <v>0</v>
      </c>
      <c r="J14" s="12">
        <v>0</v>
      </c>
    </row>
    <row r="16" spans="1:11" x14ac:dyDescent="0.25">
      <c r="B16" t="s">
        <v>183</v>
      </c>
    </row>
  </sheetData>
  <mergeCells count="3">
    <mergeCell ref="A3:J3"/>
    <mergeCell ref="A5:J5"/>
    <mergeCell ref="A1:K1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1CD7-6339-4BFA-BF8D-785455BB270F}">
  <sheetPr>
    <pageSetUpPr fitToPage="1"/>
  </sheetPr>
  <dimension ref="A1:BP244"/>
  <sheetViews>
    <sheetView zoomScale="90" zoomScaleNormal="90" workbookViewId="0">
      <selection activeCell="C235" sqref="C235"/>
    </sheetView>
  </sheetViews>
  <sheetFormatPr defaultRowHeight="15" x14ac:dyDescent="0.25"/>
  <cols>
    <col min="1" max="1" width="56.85546875" customWidth="1"/>
    <col min="2" max="2" width="23.5703125" style="68" customWidth="1"/>
    <col min="3" max="3" width="23.42578125" style="112" customWidth="1"/>
    <col min="4" max="4" width="22.140625" style="68" customWidth="1"/>
    <col min="5" max="5" width="22.42578125" style="68" customWidth="1"/>
    <col min="6" max="6" width="14.28515625" style="212" customWidth="1"/>
    <col min="7" max="7" width="13.140625" style="212" customWidth="1"/>
    <col min="8" max="68" width="9.140625" style="58"/>
  </cols>
  <sheetData>
    <row r="1" spans="1:7" ht="36.75" customHeight="1" thickBot="1" x14ac:dyDescent="0.3">
      <c r="A1" s="74" t="s">
        <v>28</v>
      </c>
      <c r="B1" s="74" t="s">
        <v>182</v>
      </c>
      <c r="C1" s="151" t="s">
        <v>123</v>
      </c>
      <c r="D1" s="74" t="s">
        <v>124</v>
      </c>
      <c r="E1" s="74" t="s">
        <v>125</v>
      </c>
      <c r="F1" s="74" t="s">
        <v>29</v>
      </c>
      <c r="G1" s="74" t="s">
        <v>96</v>
      </c>
    </row>
    <row r="2" spans="1:7" x14ac:dyDescent="0.25">
      <c r="A2" s="39" t="s">
        <v>126</v>
      </c>
      <c r="B2" s="97">
        <v>426355.85</v>
      </c>
      <c r="C2" s="213">
        <v>1073998</v>
      </c>
      <c r="D2" s="97">
        <v>1236998</v>
      </c>
      <c r="E2" s="97">
        <v>518707.61</v>
      </c>
      <c r="F2" s="184">
        <v>121.66</v>
      </c>
      <c r="G2" s="185">
        <v>41.93</v>
      </c>
    </row>
    <row r="3" spans="1:7" ht="26.25" x14ac:dyDescent="0.25">
      <c r="A3" s="40" t="s">
        <v>127</v>
      </c>
      <c r="B3" s="98">
        <v>426355.85</v>
      </c>
      <c r="C3" s="214">
        <v>1073998</v>
      </c>
      <c r="D3" s="98">
        <v>1236998</v>
      </c>
      <c r="E3" s="98">
        <v>518707.61</v>
      </c>
      <c r="F3" s="186">
        <v>121.66</v>
      </c>
      <c r="G3" s="187">
        <v>41.93</v>
      </c>
    </row>
    <row r="4" spans="1:7" ht="26.25" x14ac:dyDescent="0.25">
      <c r="A4" s="38" t="s">
        <v>128</v>
      </c>
      <c r="B4" s="76">
        <v>426355.85</v>
      </c>
      <c r="C4" s="124">
        <v>1073998</v>
      </c>
      <c r="D4" s="76">
        <v>1236998</v>
      </c>
      <c r="E4" s="76">
        <v>518707.61</v>
      </c>
      <c r="F4" s="192">
        <v>121.66</v>
      </c>
      <c r="G4" s="193">
        <v>41.93</v>
      </c>
    </row>
    <row r="5" spans="1:7" x14ac:dyDescent="0.25">
      <c r="A5" s="41" t="s">
        <v>31</v>
      </c>
      <c r="B5" s="79">
        <v>5131.8</v>
      </c>
      <c r="C5" s="160">
        <v>10090</v>
      </c>
      <c r="D5" s="79">
        <v>10090</v>
      </c>
      <c r="E5" s="79">
        <v>6586.06</v>
      </c>
      <c r="F5" s="188">
        <v>128.34</v>
      </c>
      <c r="G5" s="189">
        <v>65.27</v>
      </c>
    </row>
    <row r="6" spans="1:7" ht="26.25" x14ac:dyDescent="0.25">
      <c r="A6" s="42" t="s">
        <v>32</v>
      </c>
      <c r="B6" s="82">
        <v>5131.8</v>
      </c>
      <c r="C6" s="163">
        <v>10090</v>
      </c>
      <c r="D6" s="82">
        <v>10090</v>
      </c>
      <c r="E6" s="82">
        <v>6586.06</v>
      </c>
      <c r="F6" s="190">
        <v>128.34</v>
      </c>
      <c r="G6" s="191">
        <v>65.27</v>
      </c>
    </row>
    <row r="7" spans="1:7" x14ac:dyDescent="0.25">
      <c r="A7" s="38" t="s">
        <v>97</v>
      </c>
      <c r="B7" s="76">
        <v>5131.8</v>
      </c>
      <c r="C7" s="124">
        <v>10090</v>
      </c>
      <c r="D7" s="76">
        <v>10090</v>
      </c>
      <c r="E7" s="76">
        <v>6586.06</v>
      </c>
      <c r="F7" s="192">
        <v>128.34</v>
      </c>
      <c r="G7" s="193">
        <v>65.27</v>
      </c>
    </row>
    <row r="8" spans="1:7" x14ac:dyDescent="0.25">
      <c r="A8" s="38" t="s">
        <v>98</v>
      </c>
      <c r="B8" s="76">
        <v>5131.8</v>
      </c>
      <c r="C8" s="124">
        <v>10090</v>
      </c>
      <c r="D8" s="76">
        <v>10090</v>
      </c>
      <c r="E8" s="76">
        <v>6586.06</v>
      </c>
      <c r="F8" s="192">
        <v>128.34</v>
      </c>
      <c r="G8" s="193">
        <v>65.27</v>
      </c>
    </row>
    <row r="9" spans="1:7" x14ac:dyDescent="0.25">
      <c r="A9" s="38" t="s">
        <v>129</v>
      </c>
      <c r="B9" s="76">
        <v>5131.8</v>
      </c>
      <c r="C9" s="164"/>
      <c r="D9" s="38"/>
      <c r="E9" s="38"/>
      <c r="F9" s="194"/>
      <c r="G9" s="195"/>
    </row>
    <row r="10" spans="1:7" x14ac:dyDescent="0.25">
      <c r="A10" s="99" t="s">
        <v>130</v>
      </c>
      <c r="B10" s="100">
        <v>5131.8</v>
      </c>
      <c r="C10" s="220">
        <v>0</v>
      </c>
      <c r="D10" s="101">
        <v>0</v>
      </c>
      <c r="E10" s="101">
        <v>0</v>
      </c>
      <c r="F10" s="196">
        <v>0</v>
      </c>
      <c r="G10" s="187">
        <v>0</v>
      </c>
    </row>
    <row r="11" spans="1:7" x14ac:dyDescent="0.25">
      <c r="A11" s="102" t="s">
        <v>131</v>
      </c>
      <c r="B11" s="103">
        <v>5131.8</v>
      </c>
      <c r="C11" s="221"/>
      <c r="D11" s="102"/>
      <c r="E11" s="102"/>
      <c r="F11" s="197"/>
      <c r="G11" s="198"/>
    </row>
    <row r="12" spans="1:7" x14ac:dyDescent="0.25">
      <c r="A12" s="43" t="s">
        <v>34</v>
      </c>
      <c r="B12" s="104">
        <v>5131.8</v>
      </c>
      <c r="C12" s="222"/>
      <c r="D12" s="43"/>
      <c r="E12" s="43"/>
      <c r="F12" s="199"/>
      <c r="G12" s="200"/>
    </row>
    <row r="13" spans="1:7" x14ac:dyDescent="0.25">
      <c r="A13" s="44" t="s">
        <v>35</v>
      </c>
      <c r="B13" s="85">
        <v>5131.8</v>
      </c>
      <c r="C13" s="223"/>
      <c r="D13" s="44"/>
      <c r="E13" s="44"/>
      <c r="F13" s="201"/>
      <c r="G13" s="202"/>
    </row>
    <row r="14" spans="1:7" x14ac:dyDescent="0.25">
      <c r="A14" s="38" t="s">
        <v>132</v>
      </c>
      <c r="B14" s="76">
        <v>5131.8</v>
      </c>
      <c r="C14" s="164"/>
      <c r="D14" s="38"/>
      <c r="E14" s="38"/>
      <c r="F14" s="194"/>
      <c r="G14" s="195"/>
    </row>
    <row r="15" spans="1:7" x14ac:dyDescent="0.25">
      <c r="A15" s="44" t="s">
        <v>35</v>
      </c>
      <c r="B15" s="85">
        <v>5131.8</v>
      </c>
      <c r="C15" s="223"/>
      <c r="D15" s="44"/>
      <c r="E15" s="44"/>
      <c r="F15" s="201"/>
      <c r="G15" s="202"/>
    </row>
    <row r="16" spans="1:7" x14ac:dyDescent="0.25">
      <c r="A16" s="38" t="s">
        <v>55</v>
      </c>
      <c r="B16" s="76">
        <v>5131.8</v>
      </c>
      <c r="C16" s="164"/>
      <c r="D16" s="38"/>
      <c r="E16" s="38"/>
      <c r="F16" s="194"/>
      <c r="G16" s="195"/>
    </row>
    <row r="17" spans="1:68" x14ac:dyDescent="0.25">
      <c r="A17" s="38" t="s">
        <v>129</v>
      </c>
      <c r="B17" s="38"/>
      <c r="C17" s="124">
        <v>10090</v>
      </c>
      <c r="D17" s="76">
        <v>10090</v>
      </c>
      <c r="E17" s="76">
        <v>6586.06</v>
      </c>
      <c r="F17" s="194"/>
      <c r="G17" s="193">
        <v>65.27</v>
      </c>
    </row>
    <row r="18" spans="1:68" x14ac:dyDescent="0.25">
      <c r="A18" s="99" t="s">
        <v>130</v>
      </c>
      <c r="B18" s="101">
        <v>0</v>
      </c>
      <c r="C18" s="215">
        <v>10090</v>
      </c>
      <c r="D18" s="100">
        <v>10090</v>
      </c>
      <c r="E18" s="100">
        <v>6586.06</v>
      </c>
      <c r="F18" s="196">
        <v>0</v>
      </c>
      <c r="G18" s="187">
        <v>65.27</v>
      </c>
    </row>
    <row r="19" spans="1:68" ht="26.25" x14ac:dyDescent="0.25">
      <c r="A19" s="99" t="s">
        <v>133</v>
      </c>
      <c r="B19" s="101">
        <v>0</v>
      </c>
      <c r="C19" s="215">
        <v>10090</v>
      </c>
      <c r="D19" s="100">
        <v>10090</v>
      </c>
      <c r="E19" s="100">
        <v>6586.06</v>
      </c>
      <c r="F19" s="196">
        <v>0</v>
      </c>
      <c r="G19" s="187">
        <v>65.27</v>
      </c>
    </row>
    <row r="20" spans="1:68" ht="26.25" x14ac:dyDescent="0.25">
      <c r="A20" s="99" t="s">
        <v>134</v>
      </c>
      <c r="B20" s="101">
        <v>0</v>
      </c>
      <c r="C20" s="215">
        <v>10090</v>
      </c>
      <c r="D20" s="100">
        <v>10090</v>
      </c>
      <c r="E20" s="100">
        <v>6586.06</v>
      </c>
      <c r="F20" s="196">
        <v>0</v>
      </c>
      <c r="G20" s="187">
        <v>65.27</v>
      </c>
    </row>
    <row r="21" spans="1:68" x14ac:dyDescent="0.25">
      <c r="A21" s="102" t="s">
        <v>131</v>
      </c>
      <c r="B21" s="102"/>
      <c r="C21" s="216">
        <v>9190</v>
      </c>
      <c r="D21" s="103">
        <v>9190</v>
      </c>
      <c r="E21" s="103">
        <v>6586.06</v>
      </c>
      <c r="F21" s="197"/>
      <c r="G21" s="207">
        <v>71.67</v>
      </c>
    </row>
    <row r="22" spans="1:68" s="59" customFormat="1" x14ac:dyDescent="0.25">
      <c r="A22" s="43" t="s">
        <v>34</v>
      </c>
      <c r="B22" s="43"/>
      <c r="C22" s="217">
        <v>9190</v>
      </c>
      <c r="D22" s="104">
        <v>9190</v>
      </c>
      <c r="E22" s="104">
        <v>6586.06</v>
      </c>
      <c r="F22" s="199"/>
      <c r="G22" s="208">
        <v>71.67</v>
      </c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</row>
    <row r="23" spans="1:68" x14ac:dyDescent="0.25">
      <c r="A23" s="44" t="s">
        <v>35</v>
      </c>
      <c r="B23" s="44"/>
      <c r="C23" s="161">
        <v>9190</v>
      </c>
      <c r="D23" s="85">
        <v>9190</v>
      </c>
      <c r="E23" s="85">
        <v>6586.06</v>
      </c>
      <c r="F23" s="201"/>
      <c r="G23" s="191">
        <v>71.67</v>
      </c>
    </row>
    <row r="24" spans="1:68" x14ac:dyDescent="0.25">
      <c r="A24" s="38" t="s">
        <v>135</v>
      </c>
      <c r="B24" s="38"/>
      <c r="C24" s="124">
        <v>9190</v>
      </c>
      <c r="D24" s="76">
        <v>9190</v>
      </c>
      <c r="E24" s="76">
        <v>6586.06</v>
      </c>
      <c r="F24" s="194"/>
      <c r="G24" s="193">
        <v>71.67</v>
      </c>
    </row>
    <row r="25" spans="1:68" x14ac:dyDescent="0.25">
      <c r="A25" s="44" t="s">
        <v>35</v>
      </c>
      <c r="B25" s="44"/>
      <c r="C25" s="161">
        <v>9190</v>
      </c>
      <c r="D25" s="85">
        <v>9190</v>
      </c>
      <c r="E25" s="85">
        <v>6586.06</v>
      </c>
      <c r="F25" s="201"/>
      <c r="G25" s="191">
        <v>71.67</v>
      </c>
    </row>
    <row r="26" spans="1:68" x14ac:dyDescent="0.25">
      <c r="A26" s="38" t="s">
        <v>55</v>
      </c>
      <c r="B26" s="38"/>
      <c r="C26" s="164"/>
      <c r="D26" s="38"/>
      <c r="E26" s="76">
        <v>6586.06</v>
      </c>
      <c r="F26" s="194"/>
      <c r="G26" s="195"/>
    </row>
    <row r="27" spans="1:68" x14ac:dyDescent="0.25">
      <c r="A27" s="102" t="s">
        <v>136</v>
      </c>
      <c r="B27" s="102"/>
      <c r="C27" s="218">
        <v>900</v>
      </c>
      <c r="D27" s="105">
        <v>900</v>
      </c>
      <c r="E27" s="102"/>
      <c r="F27" s="197"/>
      <c r="G27" s="198"/>
    </row>
    <row r="28" spans="1:68" s="58" customFormat="1" x14ac:dyDescent="0.25">
      <c r="A28" s="43" t="s">
        <v>37</v>
      </c>
      <c r="B28" s="43"/>
      <c r="C28" s="219">
        <v>900</v>
      </c>
      <c r="D28" s="106">
        <v>900</v>
      </c>
      <c r="E28" s="43"/>
      <c r="F28" s="199"/>
      <c r="G28" s="200"/>
    </row>
    <row r="29" spans="1:68" x14ac:dyDescent="0.25">
      <c r="A29" s="44" t="s">
        <v>99</v>
      </c>
      <c r="B29" s="44"/>
      <c r="C29" s="162">
        <v>900</v>
      </c>
      <c r="D29" s="86">
        <v>900</v>
      </c>
      <c r="E29" s="44"/>
      <c r="F29" s="201"/>
      <c r="G29" s="202"/>
    </row>
    <row r="30" spans="1:68" x14ac:dyDescent="0.25">
      <c r="A30" s="38" t="s">
        <v>137</v>
      </c>
      <c r="B30" s="38"/>
      <c r="C30" s="125">
        <v>900</v>
      </c>
      <c r="D30" s="77">
        <v>900</v>
      </c>
      <c r="E30" s="38"/>
      <c r="F30" s="194"/>
      <c r="G30" s="195"/>
    </row>
    <row r="31" spans="1:68" x14ac:dyDescent="0.25">
      <c r="A31" s="44" t="s">
        <v>99</v>
      </c>
      <c r="B31" s="44"/>
      <c r="C31" s="162">
        <v>900</v>
      </c>
      <c r="D31" s="86">
        <v>900</v>
      </c>
      <c r="E31" s="44"/>
      <c r="F31" s="201"/>
      <c r="G31" s="202"/>
    </row>
    <row r="32" spans="1:68" x14ac:dyDescent="0.25">
      <c r="A32" s="41" t="s">
        <v>38</v>
      </c>
      <c r="B32" s="79">
        <v>36751.730000000003</v>
      </c>
      <c r="C32" s="160">
        <v>69744</v>
      </c>
      <c r="D32" s="79">
        <v>69744</v>
      </c>
      <c r="E32" s="79">
        <v>42089.48</v>
      </c>
      <c r="F32" s="188">
        <v>114.52</v>
      </c>
      <c r="G32" s="189">
        <v>60.35</v>
      </c>
    </row>
    <row r="33" spans="1:7" x14ac:dyDescent="0.25">
      <c r="A33" s="42" t="s">
        <v>39</v>
      </c>
      <c r="B33" s="82">
        <v>10752.52</v>
      </c>
      <c r="C33" s="163">
        <v>13600</v>
      </c>
      <c r="D33" s="82">
        <v>13600</v>
      </c>
      <c r="E33" s="82">
        <v>5598.83</v>
      </c>
      <c r="F33" s="190">
        <v>52.07</v>
      </c>
      <c r="G33" s="191">
        <v>41.17</v>
      </c>
    </row>
    <row r="34" spans="1:7" x14ac:dyDescent="0.25">
      <c r="A34" s="38" t="s">
        <v>97</v>
      </c>
      <c r="B34" s="76">
        <v>10752.52</v>
      </c>
      <c r="C34" s="124">
        <v>13600</v>
      </c>
      <c r="D34" s="76">
        <v>13600</v>
      </c>
      <c r="E34" s="76">
        <v>5598.83</v>
      </c>
      <c r="F34" s="192">
        <v>52.07</v>
      </c>
      <c r="G34" s="193">
        <v>41.17</v>
      </c>
    </row>
    <row r="35" spans="1:7" x14ac:dyDescent="0.25">
      <c r="A35" s="38" t="s">
        <v>98</v>
      </c>
      <c r="B35" s="76">
        <v>10752.52</v>
      </c>
      <c r="C35" s="124">
        <v>13600</v>
      </c>
      <c r="D35" s="76">
        <v>13600</v>
      </c>
      <c r="E35" s="76">
        <v>5598.83</v>
      </c>
      <c r="F35" s="192">
        <v>52.07</v>
      </c>
      <c r="G35" s="193">
        <v>41.17</v>
      </c>
    </row>
    <row r="36" spans="1:7" x14ac:dyDescent="0.25">
      <c r="A36" s="38" t="s">
        <v>138</v>
      </c>
      <c r="B36" s="76">
        <v>10752.52</v>
      </c>
      <c r="C36" s="124">
        <v>13600</v>
      </c>
      <c r="D36" s="76">
        <v>13600</v>
      </c>
      <c r="E36" s="76">
        <v>5598.83</v>
      </c>
      <c r="F36" s="192">
        <v>52.07</v>
      </c>
      <c r="G36" s="193">
        <v>41.17</v>
      </c>
    </row>
    <row r="37" spans="1:7" x14ac:dyDescent="0.25">
      <c r="A37" s="99" t="s">
        <v>139</v>
      </c>
      <c r="B37" s="100">
        <v>10752.52</v>
      </c>
      <c r="C37" s="215">
        <v>13600</v>
      </c>
      <c r="D37" s="100">
        <v>13600</v>
      </c>
      <c r="E37" s="100">
        <v>5598.83</v>
      </c>
      <c r="F37" s="196">
        <v>52.07</v>
      </c>
      <c r="G37" s="187">
        <v>41.17</v>
      </c>
    </row>
    <row r="38" spans="1:7" x14ac:dyDescent="0.25">
      <c r="A38" s="102" t="s">
        <v>131</v>
      </c>
      <c r="B38" s="103">
        <v>10140.02</v>
      </c>
      <c r="C38" s="216">
        <v>13600</v>
      </c>
      <c r="D38" s="103">
        <v>13600</v>
      </c>
      <c r="E38" s="103">
        <v>5598.83</v>
      </c>
      <c r="F38" s="209">
        <v>55.22</v>
      </c>
      <c r="G38" s="207">
        <v>41.17</v>
      </c>
    </row>
    <row r="39" spans="1:7" x14ac:dyDescent="0.25">
      <c r="A39" s="43" t="s">
        <v>34</v>
      </c>
      <c r="B39" s="104">
        <v>10140.02</v>
      </c>
      <c r="C39" s="217">
        <v>13300</v>
      </c>
      <c r="D39" s="104">
        <v>13300</v>
      </c>
      <c r="E39" s="104">
        <v>5514.5</v>
      </c>
      <c r="F39" s="210">
        <v>54.38</v>
      </c>
      <c r="G39" s="208">
        <v>41.46</v>
      </c>
    </row>
    <row r="40" spans="1:7" x14ac:dyDescent="0.25">
      <c r="A40" s="44" t="s">
        <v>46</v>
      </c>
      <c r="B40" s="85">
        <v>4802</v>
      </c>
      <c r="C40" s="161">
        <v>4830</v>
      </c>
      <c r="D40" s="85">
        <v>4830</v>
      </c>
      <c r="E40" s="86">
        <v>544</v>
      </c>
      <c r="F40" s="211">
        <v>11.33</v>
      </c>
      <c r="G40" s="191">
        <v>11.26</v>
      </c>
    </row>
    <row r="41" spans="1:7" x14ac:dyDescent="0.25">
      <c r="A41" s="38" t="s">
        <v>140</v>
      </c>
      <c r="B41" s="76">
        <v>4802</v>
      </c>
      <c r="C41" s="124">
        <v>4830</v>
      </c>
      <c r="D41" s="76">
        <v>4830</v>
      </c>
      <c r="E41" s="77">
        <v>544</v>
      </c>
      <c r="F41" s="192">
        <v>11.33</v>
      </c>
      <c r="G41" s="193">
        <v>11.26</v>
      </c>
    </row>
    <row r="42" spans="1:7" x14ac:dyDescent="0.25">
      <c r="A42" s="44" t="s">
        <v>46</v>
      </c>
      <c r="B42" s="85">
        <v>4802</v>
      </c>
      <c r="C42" s="161">
        <v>4830</v>
      </c>
      <c r="D42" s="85">
        <v>4830</v>
      </c>
      <c r="E42" s="86">
        <v>544</v>
      </c>
      <c r="F42" s="211">
        <v>11.33</v>
      </c>
      <c r="G42" s="191">
        <v>11.26</v>
      </c>
    </row>
    <row r="43" spans="1:7" x14ac:dyDescent="0.25">
      <c r="A43" s="38" t="s">
        <v>67</v>
      </c>
      <c r="B43" s="76">
        <v>1374.4</v>
      </c>
      <c r="C43" s="164"/>
      <c r="D43" s="38"/>
      <c r="E43" s="38"/>
      <c r="F43" s="194"/>
      <c r="G43" s="195"/>
    </row>
    <row r="44" spans="1:7" x14ac:dyDescent="0.25">
      <c r="A44" s="38" t="s">
        <v>68</v>
      </c>
      <c r="B44" s="76">
        <v>3427.6</v>
      </c>
      <c r="C44" s="164"/>
      <c r="D44" s="38"/>
      <c r="E44" s="77">
        <v>544</v>
      </c>
      <c r="F44" s="192">
        <v>15.87</v>
      </c>
      <c r="G44" s="195"/>
    </row>
    <row r="45" spans="1:7" x14ac:dyDescent="0.25">
      <c r="A45" s="44" t="s">
        <v>48</v>
      </c>
      <c r="B45" s="85">
        <v>4245.6499999999996</v>
      </c>
      <c r="C45" s="161">
        <v>6410</v>
      </c>
      <c r="D45" s="85">
        <v>6410</v>
      </c>
      <c r="E45" s="85">
        <v>4078.02</v>
      </c>
      <c r="F45" s="211">
        <v>96.05</v>
      </c>
      <c r="G45" s="191">
        <v>63.62</v>
      </c>
    </row>
    <row r="46" spans="1:7" x14ac:dyDescent="0.25">
      <c r="A46" s="38" t="s">
        <v>141</v>
      </c>
      <c r="B46" s="76">
        <v>4245.6499999999996</v>
      </c>
      <c r="C46" s="124">
        <v>6410</v>
      </c>
      <c r="D46" s="76">
        <v>6410</v>
      </c>
      <c r="E46" s="76">
        <v>4078.02</v>
      </c>
      <c r="F46" s="192">
        <v>96.05</v>
      </c>
      <c r="G46" s="193">
        <v>63.62</v>
      </c>
    </row>
    <row r="47" spans="1:7" x14ac:dyDescent="0.25">
      <c r="A47" s="44" t="s">
        <v>48</v>
      </c>
      <c r="B47" s="85">
        <v>4245.6499999999996</v>
      </c>
      <c r="C47" s="161">
        <v>6410</v>
      </c>
      <c r="D47" s="85">
        <v>6410</v>
      </c>
      <c r="E47" s="85">
        <v>4078.02</v>
      </c>
      <c r="F47" s="211">
        <v>96.05</v>
      </c>
      <c r="G47" s="191">
        <v>63.62</v>
      </c>
    </row>
    <row r="48" spans="1:7" x14ac:dyDescent="0.25">
      <c r="A48" s="38" t="s">
        <v>49</v>
      </c>
      <c r="B48" s="77">
        <v>91.98</v>
      </c>
      <c r="C48" s="164"/>
      <c r="D48" s="38"/>
      <c r="E48" s="76">
        <v>1191.46</v>
      </c>
      <c r="F48" s="203">
        <v>1295.3499999999999</v>
      </c>
      <c r="G48" s="195"/>
    </row>
    <row r="49" spans="1:7" x14ac:dyDescent="0.25">
      <c r="A49" s="38" t="s">
        <v>100</v>
      </c>
      <c r="B49" s="76">
        <v>1683.44</v>
      </c>
      <c r="C49" s="164"/>
      <c r="D49" s="38"/>
      <c r="E49" s="38"/>
      <c r="F49" s="194"/>
      <c r="G49" s="195"/>
    </row>
    <row r="50" spans="1:7" x14ac:dyDescent="0.25">
      <c r="A50" s="38" t="s">
        <v>50</v>
      </c>
      <c r="B50" s="76">
        <v>2470.23</v>
      </c>
      <c r="C50" s="164"/>
      <c r="D50" s="38"/>
      <c r="E50" s="38"/>
      <c r="F50" s="194"/>
      <c r="G50" s="195"/>
    </row>
    <row r="51" spans="1:7" x14ac:dyDescent="0.25">
      <c r="A51" s="38" t="s">
        <v>70</v>
      </c>
      <c r="B51" s="38"/>
      <c r="C51" s="164"/>
      <c r="D51" s="38"/>
      <c r="E51" s="76">
        <v>2886.56</v>
      </c>
      <c r="F51" s="194"/>
      <c r="G51" s="195"/>
    </row>
    <row r="52" spans="1:7" x14ac:dyDescent="0.25">
      <c r="A52" s="44" t="s">
        <v>35</v>
      </c>
      <c r="B52" s="86">
        <v>710.37</v>
      </c>
      <c r="C52" s="161">
        <v>1580</v>
      </c>
      <c r="D52" s="85">
        <v>1580</v>
      </c>
      <c r="E52" s="86">
        <v>892.48</v>
      </c>
      <c r="F52" s="211">
        <v>125.64</v>
      </c>
      <c r="G52" s="191">
        <v>56.49</v>
      </c>
    </row>
    <row r="53" spans="1:7" x14ac:dyDescent="0.25">
      <c r="A53" s="38" t="s">
        <v>142</v>
      </c>
      <c r="B53" s="77">
        <v>710.37</v>
      </c>
      <c r="C53" s="124">
        <v>1580</v>
      </c>
      <c r="D53" s="76">
        <v>1580</v>
      </c>
      <c r="E53" s="77">
        <v>892.48</v>
      </c>
      <c r="F53" s="192">
        <v>125.64</v>
      </c>
      <c r="G53" s="193">
        <v>56.49</v>
      </c>
    </row>
    <row r="54" spans="1:7" x14ac:dyDescent="0.25">
      <c r="A54" s="44" t="s">
        <v>35</v>
      </c>
      <c r="B54" s="86">
        <v>710.37</v>
      </c>
      <c r="C54" s="161">
        <v>1580</v>
      </c>
      <c r="D54" s="85">
        <v>1580</v>
      </c>
      <c r="E54" s="86">
        <v>892.48</v>
      </c>
      <c r="F54" s="211">
        <v>125.64</v>
      </c>
      <c r="G54" s="191">
        <v>56.49</v>
      </c>
    </row>
    <row r="55" spans="1:7" x14ac:dyDescent="0.25">
      <c r="A55" s="38" t="s">
        <v>53</v>
      </c>
      <c r="B55" s="77">
        <v>70.8</v>
      </c>
      <c r="C55" s="164"/>
      <c r="D55" s="38"/>
      <c r="E55" s="38"/>
      <c r="F55" s="194"/>
      <c r="G55" s="195"/>
    </row>
    <row r="56" spans="1:7" x14ac:dyDescent="0.25">
      <c r="A56" s="38" t="s">
        <v>36</v>
      </c>
      <c r="B56" s="38"/>
      <c r="C56" s="164"/>
      <c r="D56" s="38"/>
      <c r="E56" s="77">
        <v>685</v>
      </c>
      <c r="F56" s="194"/>
      <c r="G56" s="195"/>
    </row>
    <row r="57" spans="1:7" x14ac:dyDescent="0.25">
      <c r="A57" s="38" t="s">
        <v>72</v>
      </c>
      <c r="B57" s="77">
        <v>191.57</v>
      </c>
      <c r="C57" s="164"/>
      <c r="D57" s="38"/>
      <c r="E57" s="77">
        <v>57.71</v>
      </c>
      <c r="F57" s="192">
        <v>30.12</v>
      </c>
      <c r="G57" s="195"/>
    </row>
    <row r="58" spans="1:7" x14ac:dyDescent="0.25">
      <c r="A58" s="38" t="s">
        <v>55</v>
      </c>
      <c r="B58" s="38"/>
      <c r="C58" s="164"/>
      <c r="D58" s="38"/>
      <c r="E58" s="77">
        <v>100</v>
      </c>
      <c r="F58" s="194"/>
      <c r="G58" s="195"/>
    </row>
    <row r="59" spans="1:7" x14ac:dyDescent="0.25">
      <c r="A59" s="38" t="s">
        <v>74</v>
      </c>
      <c r="B59" s="77">
        <v>448</v>
      </c>
      <c r="C59" s="164"/>
      <c r="D59" s="38"/>
      <c r="E59" s="77">
        <v>49.77</v>
      </c>
      <c r="F59" s="192">
        <v>11.11</v>
      </c>
      <c r="G59" s="195"/>
    </row>
    <row r="60" spans="1:7" x14ac:dyDescent="0.25">
      <c r="A60" s="44" t="s">
        <v>56</v>
      </c>
      <c r="B60" s="86">
        <v>382</v>
      </c>
      <c r="C60" s="162">
        <v>480</v>
      </c>
      <c r="D60" s="86">
        <v>480</v>
      </c>
      <c r="E60" s="44"/>
      <c r="F60" s="201"/>
      <c r="G60" s="202"/>
    </row>
    <row r="61" spans="1:7" x14ac:dyDescent="0.25">
      <c r="A61" s="38" t="s">
        <v>143</v>
      </c>
      <c r="B61" s="77">
        <v>382</v>
      </c>
      <c r="C61" s="125">
        <v>480</v>
      </c>
      <c r="D61" s="77">
        <v>480</v>
      </c>
      <c r="E61" s="38"/>
      <c r="F61" s="194"/>
      <c r="G61" s="195"/>
    </row>
    <row r="62" spans="1:7" x14ac:dyDescent="0.25">
      <c r="A62" s="44" t="s">
        <v>56</v>
      </c>
      <c r="B62" s="86">
        <v>382</v>
      </c>
      <c r="C62" s="162">
        <v>480</v>
      </c>
      <c r="D62" s="86">
        <v>480</v>
      </c>
      <c r="E62" s="44"/>
      <c r="F62" s="201"/>
      <c r="G62" s="202"/>
    </row>
    <row r="63" spans="1:7" x14ac:dyDescent="0.25">
      <c r="A63" s="38" t="s">
        <v>75</v>
      </c>
      <c r="B63" s="77">
        <v>382</v>
      </c>
      <c r="C63" s="164"/>
      <c r="D63" s="38"/>
      <c r="E63" s="38"/>
      <c r="F63" s="194"/>
      <c r="G63" s="195"/>
    </row>
    <row r="64" spans="1:7" x14ac:dyDescent="0.25">
      <c r="A64" s="43" t="s">
        <v>78</v>
      </c>
      <c r="B64" s="43"/>
      <c r="C64" s="219">
        <v>300</v>
      </c>
      <c r="D64" s="106">
        <v>300</v>
      </c>
      <c r="E64" s="106">
        <v>84.33</v>
      </c>
      <c r="F64" s="199"/>
      <c r="G64" s="208">
        <v>28.11</v>
      </c>
    </row>
    <row r="65" spans="1:7" x14ac:dyDescent="0.25">
      <c r="A65" s="44" t="s">
        <v>79</v>
      </c>
      <c r="B65" s="44"/>
      <c r="C65" s="162">
        <v>300</v>
      </c>
      <c r="D65" s="86">
        <v>300</v>
      </c>
      <c r="E65" s="86">
        <v>84.33</v>
      </c>
      <c r="F65" s="201"/>
      <c r="G65" s="191">
        <v>28.11</v>
      </c>
    </row>
    <row r="66" spans="1:7" x14ac:dyDescent="0.25">
      <c r="A66" s="38" t="s">
        <v>144</v>
      </c>
      <c r="B66" s="38"/>
      <c r="C66" s="125">
        <v>300</v>
      </c>
      <c r="D66" s="77">
        <v>300</v>
      </c>
      <c r="E66" s="77">
        <v>84.33</v>
      </c>
      <c r="F66" s="194"/>
      <c r="G66" s="193">
        <v>28.11</v>
      </c>
    </row>
    <row r="67" spans="1:7" x14ac:dyDescent="0.25">
      <c r="A67" s="44" t="s">
        <v>79</v>
      </c>
      <c r="B67" s="44"/>
      <c r="C67" s="162">
        <v>300</v>
      </c>
      <c r="D67" s="86">
        <v>300</v>
      </c>
      <c r="E67" s="86">
        <v>84.33</v>
      </c>
      <c r="F67" s="201"/>
      <c r="G67" s="191">
        <v>28.11</v>
      </c>
    </row>
    <row r="68" spans="1:7" x14ac:dyDescent="0.25">
      <c r="A68" s="38" t="s">
        <v>80</v>
      </c>
      <c r="B68" s="38"/>
      <c r="C68" s="164"/>
      <c r="D68" s="38"/>
      <c r="E68" s="77">
        <v>84.33</v>
      </c>
      <c r="F68" s="194"/>
      <c r="G68" s="195"/>
    </row>
    <row r="69" spans="1:7" x14ac:dyDescent="0.25">
      <c r="A69" s="102" t="s">
        <v>136</v>
      </c>
      <c r="B69" s="105">
        <v>612.5</v>
      </c>
      <c r="C69" s="221"/>
      <c r="D69" s="102"/>
      <c r="E69" s="102"/>
      <c r="F69" s="197"/>
      <c r="G69" s="198"/>
    </row>
    <row r="70" spans="1:7" x14ac:dyDescent="0.25">
      <c r="A70" s="43" t="s">
        <v>37</v>
      </c>
      <c r="B70" s="106">
        <v>612.5</v>
      </c>
      <c r="C70" s="222"/>
      <c r="D70" s="43"/>
      <c r="E70" s="43"/>
      <c r="F70" s="199"/>
      <c r="G70" s="200"/>
    </row>
    <row r="71" spans="1:7" x14ac:dyDescent="0.25">
      <c r="A71" s="44" t="s">
        <v>99</v>
      </c>
      <c r="B71" s="86">
        <v>612.5</v>
      </c>
      <c r="C71" s="223"/>
      <c r="D71" s="44"/>
      <c r="E71" s="44"/>
      <c r="F71" s="201"/>
      <c r="G71" s="202"/>
    </row>
    <row r="72" spans="1:7" x14ac:dyDescent="0.25">
      <c r="A72" s="38" t="s">
        <v>145</v>
      </c>
      <c r="B72" s="77">
        <v>612.5</v>
      </c>
      <c r="C72" s="164"/>
      <c r="D72" s="38"/>
      <c r="E72" s="38"/>
      <c r="F72" s="194"/>
      <c r="G72" s="195"/>
    </row>
    <row r="73" spans="1:7" x14ac:dyDescent="0.25">
      <c r="A73" s="44" t="s">
        <v>99</v>
      </c>
      <c r="B73" s="86">
        <v>612.5</v>
      </c>
      <c r="C73" s="223"/>
      <c r="D73" s="44"/>
      <c r="E73" s="44"/>
      <c r="F73" s="201"/>
      <c r="G73" s="202"/>
    </row>
    <row r="74" spans="1:7" x14ac:dyDescent="0.25">
      <c r="A74" s="38" t="s">
        <v>101</v>
      </c>
      <c r="B74" s="77">
        <v>612.5</v>
      </c>
      <c r="C74" s="164"/>
      <c r="D74" s="38"/>
      <c r="E74" s="38"/>
      <c r="F74" s="194"/>
      <c r="G74" s="195"/>
    </row>
    <row r="75" spans="1:7" ht="26.25" x14ac:dyDescent="0.25">
      <c r="A75" s="42" t="s">
        <v>102</v>
      </c>
      <c r="B75" s="82">
        <v>25999.21</v>
      </c>
      <c r="C75" s="163">
        <v>56144</v>
      </c>
      <c r="D75" s="82">
        <v>56144</v>
      </c>
      <c r="E75" s="82">
        <v>36490.65</v>
      </c>
      <c r="F75" s="190">
        <v>140.35</v>
      </c>
      <c r="G75" s="191">
        <v>64.989999999999995</v>
      </c>
    </row>
    <row r="76" spans="1:7" x14ac:dyDescent="0.25">
      <c r="A76" s="38" t="s">
        <v>97</v>
      </c>
      <c r="B76" s="76">
        <v>25999.21</v>
      </c>
      <c r="C76" s="124">
        <v>56144</v>
      </c>
      <c r="D76" s="76">
        <v>56144</v>
      </c>
      <c r="E76" s="76">
        <v>36490.65</v>
      </c>
      <c r="F76" s="192">
        <v>140.35</v>
      </c>
      <c r="G76" s="193">
        <v>64.989999999999995</v>
      </c>
    </row>
    <row r="77" spans="1:7" x14ac:dyDescent="0.25">
      <c r="A77" s="38" t="s">
        <v>98</v>
      </c>
      <c r="B77" s="76">
        <v>25999.21</v>
      </c>
      <c r="C77" s="124">
        <v>56144</v>
      </c>
      <c r="D77" s="76">
        <v>56144</v>
      </c>
      <c r="E77" s="76">
        <v>36490.65</v>
      </c>
      <c r="F77" s="192">
        <v>140.35</v>
      </c>
      <c r="G77" s="193">
        <v>64.989999999999995</v>
      </c>
    </row>
    <row r="78" spans="1:7" x14ac:dyDescent="0.25">
      <c r="A78" s="38" t="s">
        <v>146</v>
      </c>
      <c r="B78" s="76">
        <v>25999.21</v>
      </c>
      <c r="C78" s="124">
        <v>56144</v>
      </c>
      <c r="D78" s="76">
        <v>56144</v>
      </c>
      <c r="E78" s="76">
        <v>36490.65</v>
      </c>
      <c r="F78" s="192">
        <v>140.35</v>
      </c>
      <c r="G78" s="193">
        <v>64.989999999999995</v>
      </c>
    </row>
    <row r="79" spans="1:7" x14ac:dyDescent="0.25">
      <c r="A79" s="99" t="s">
        <v>147</v>
      </c>
      <c r="B79" s="100">
        <v>25999.21</v>
      </c>
      <c r="C79" s="215">
        <v>56144</v>
      </c>
      <c r="D79" s="100">
        <v>56144</v>
      </c>
      <c r="E79" s="100">
        <v>36490.65</v>
      </c>
      <c r="F79" s="196">
        <v>140.35</v>
      </c>
      <c r="G79" s="187">
        <v>64.989999999999995</v>
      </c>
    </row>
    <row r="80" spans="1:7" x14ac:dyDescent="0.25">
      <c r="A80" s="102" t="s">
        <v>131</v>
      </c>
      <c r="B80" s="103">
        <v>25999.21</v>
      </c>
      <c r="C80" s="216">
        <v>56144</v>
      </c>
      <c r="D80" s="103">
        <v>56144</v>
      </c>
      <c r="E80" s="103">
        <v>36490.65</v>
      </c>
      <c r="F80" s="209">
        <v>140.35</v>
      </c>
      <c r="G80" s="207">
        <v>64.989999999999995</v>
      </c>
    </row>
    <row r="81" spans="1:7" x14ac:dyDescent="0.25">
      <c r="A81" s="43" t="s">
        <v>41</v>
      </c>
      <c r="B81" s="104">
        <v>25299.279999999999</v>
      </c>
      <c r="C81" s="217">
        <v>54334</v>
      </c>
      <c r="D81" s="104">
        <v>54334</v>
      </c>
      <c r="E81" s="104">
        <v>35530.65</v>
      </c>
      <c r="F81" s="210">
        <v>140.44</v>
      </c>
      <c r="G81" s="208">
        <v>65.39</v>
      </c>
    </row>
    <row r="82" spans="1:7" x14ac:dyDescent="0.25">
      <c r="A82" s="44" t="s">
        <v>42</v>
      </c>
      <c r="B82" s="85">
        <v>21029.43</v>
      </c>
      <c r="C82" s="161">
        <v>45500</v>
      </c>
      <c r="D82" s="85">
        <v>45500</v>
      </c>
      <c r="E82" s="85">
        <v>30326.74</v>
      </c>
      <c r="F82" s="211">
        <v>144.21</v>
      </c>
      <c r="G82" s="191">
        <v>66.650000000000006</v>
      </c>
    </row>
    <row r="83" spans="1:7" x14ac:dyDescent="0.25">
      <c r="A83" s="38" t="s">
        <v>148</v>
      </c>
      <c r="B83" s="76">
        <v>21029.43</v>
      </c>
      <c r="C83" s="124">
        <v>45500</v>
      </c>
      <c r="D83" s="76">
        <v>45500</v>
      </c>
      <c r="E83" s="76">
        <v>30326.74</v>
      </c>
      <c r="F83" s="192">
        <v>144.21</v>
      </c>
      <c r="G83" s="193">
        <v>66.650000000000006</v>
      </c>
    </row>
    <row r="84" spans="1:7" x14ac:dyDescent="0.25">
      <c r="A84" s="44" t="s">
        <v>42</v>
      </c>
      <c r="B84" s="85">
        <v>21029.43</v>
      </c>
      <c r="C84" s="161">
        <v>45500</v>
      </c>
      <c r="D84" s="85">
        <v>45500</v>
      </c>
      <c r="E84" s="85">
        <v>30326.74</v>
      </c>
      <c r="F84" s="211">
        <v>144.21</v>
      </c>
      <c r="G84" s="191">
        <v>66.650000000000006</v>
      </c>
    </row>
    <row r="85" spans="1:7" x14ac:dyDescent="0.25">
      <c r="A85" s="38" t="s">
        <v>43</v>
      </c>
      <c r="B85" s="76">
        <v>21029.43</v>
      </c>
      <c r="C85" s="164"/>
      <c r="D85" s="38"/>
      <c r="E85" s="76">
        <v>30326.74</v>
      </c>
      <c r="F85" s="192">
        <v>144.21</v>
      </c>
      <c r="G85" s="195"/>
    </row>
    <row r="86" spans="1:7" x14ac:dyDescent="0.25">
      <c r="A86" s="44" t="s">
        <v>65</v>
      </c>
      <c r="B86" s="86">
        <v>800</v>
      </c>
      <c r="C86" s="161">
        <v>1400</v>
      </c>
      <c r="D86" s="85">
        <v>1400</v>
      </c>
      <c r="E86" s="86">
        <v>200</v>
      </c>
      <c r="F86" s="211">
        <v>25</v>
      </c>
      <c r="G86" s="191">
        <v>14.29</v>
      </c>
    </row>
    <row r="87" spans="1:7" x14ac:dyDescent="0.25">
      <c r="A87" s="38" t="s">
        <v>149</v>
      </c>
      <c r="B87" s="77">
        <v>800</v>
      </c>
      <c r="C87" s="124">
        <v>1400</v>
      </c>
      <c r="D87" s="76">
        <v>1400</v>
      </c>
      <c r="E87" s="77">
        <v>200</v>
      </c>
      <c r="F87" s="192">
        <v>25</v>
      </c>
      <c r="G87" s="193">
        <v>14.29</v>
      </c>
    </row>
    <row r="88" spans="1:7" x14ac:dyDescent="0.25">
      <c r="A88" s="44" t="s">
        <v>65</v>
      </c>
      <c r="B88" s="86">
        <v>800</v>
      </c>
      <c r="C88" s="161">
        <v>1400</v>
      </c>
      <c r="D88" s="85">
        <v>1400</v>
      </c>
      <c r="E88" s="86">
        <v>200</v>
      </c>
      <c r="F88" s="211">
        <v>25</v>
      </c>
      <c r="G88" s="191">
        <v>14.29</v>
      </c>
    </row>
    <row r="89" spans="1:7" x14ac:dyDescent="0.25">
      <c r="A89" s="38" t="s">
        <v>66</v>
      </c>
      <c r="B89" s="77">
        <v>800</v>
      </c>
      <c r="C89" s="164"/>
      <c r="D89" s="38"/>
      <c r="E89" s="77">
        <v>200</v>
      </c>
      <c r="F89" s="192">
        <v>25</v>
      </c>
      <c r="G89" s="195"/>
    </row>
    <row r="90" spans="1:7" x14ac:dyDescent="0.25">
      <c r="A90" s="44" t="s">
        <v>44</v>
      </c>
      <c r="B90" s="85">
        <v>3469.85</v>
      </c>
      <c r="C90" s="161">
        <v>7434</v>
      </c>
      <c r="D90" s="85">
        <v>7434</v>
      </c>
      <c r="E90" s="85">
        <v>5003.91</v>
      </c>
      <c r="F90" s="211">
        <v>144.21</v>
      </c>
      <c r="G90" s="191">
        <v>67.31</v>
      </c>
    </row>
    <row r="91" spans="1:7" x14ac:dyDescent="0.25">
      <c r="A91" s="38" t="s">
        <v>150</v>
      </c>
      <c r="B91" s="76">
        <v>3469.85</v>
      </c>
      <c r="C91" s="124">
        <v>7434</v>
      </c>
      <c r="D91" s="76">
        <v>7434</v>
      </c>
      <c r="E91" s="76">
        <v>5003.91</v>
      </c>
      <c r="F91" s="192">
        <v>144.21</v>
      </c>
      <c r="G91" s="193">
        <v>67.31</v>
      </c>
    </row>
    <row r="92" spans="1:7" x14ac:dyDescent="0.25">
      <c r="A92" s="44" t="s">
        <v>44</v>
      </c>
      <c r="B92" s="85">
        <v>3469.85</v>
      </c>
      <c r="C92" s="161">
        <v>7434</v>
      </c>
      <c r="D92" s="85">
        <v>7434</v>
      </c>
      <c r="E92" s="85">
        <v>5003.91</v>
      </c>
      <c r="F92" s="211">
        <v>144.21</v>
      </c>
      <c r="G92" s="191">
        <v>67.31</v>
      </c>
    </row>
    <row r="93" spans="1:7" x14ac:dyDescent="0.25">
      <c r="A93" s="38" t="s">
        <v>45</v>
      </c>
      <c r="B93" s="76">
        <v>3469.85</v>
      </c>
      <c r="C93" s="164"/>
      <c r="D93" s="38"/>
      <c r="E93" s="76">
        <v>5003.91</v>
      </c>
      <c r="F93" s="192">
        <v>144.21</v>
      </c>
      <c r="G93" s="195"/>
    </row>
    <row r="94" spans="1:7" x14ac:dyDescent="0.25">
      <c r="A94" s="43" t="s">
        <v>34</v>
      </c>
      <c r="B94" s="106">
        <v>699.93</v>
      </c>
      <c r="C94" s="217">
        <v>1810</v>
      </c>
      <c r="D94" s="104">
        <v>1810</v>
      </c>
      <c r="E94" s="106">
        <v>960</v>
      </c>
      <c r="F94" s="210">
        <v>137.16</v>
      </c>
      <c r="G94" s="208">
        <v>53.04</v>
      </c>
    </row>
    <row r="95" spans="1:7" x14ac:dyDescent="0.25">
      <c r="A95" s="44" t="s">
        <v>46</v>
      </c>
      <c r="B95" s="86">
        <v>531.26</v>
      </c>
      <c r="C95" s="162">
        <v>960</v>
      </c>
      <c r="D95" s="86">
        <v>960</v>
      </c>
      <c r="E95" s="86">
        <v>960</v>
      </c>
      <c r="F95" s="211">
        <v>180.7</v>
      </c>
      <c r="G95" s="191">
        <v>100</v>
      </c>
    </row>
    <row r="96" spans="1:7" x14ac:dyDescent="0.25">
      <c r="A96" s="38" t="s">
        <v>151</v>
      </c>
      <c r="B96" s="77">
        <v>531.26</v>
      </c>
      <c r="C96" s="125">
        <v>960</v>
      </c>
      <c r="D96" s="77">
        <v>960</v>
      </c>
      <c r="E96" s="77">
        <v>960</v>
      </c>
      <c r="F96" s="192">
        <v>180.7</v>
      </c>
      <c r="G96" s="193">
        <v>100</v>
      </c>
    </row>
    <row r="97" spans="1:7" x14ac:dyDescent="0.25">
      <c r="A97" s="44" t="s">
        <v>46</v>
      </c>
      <c r="B97" s="86">
        <v>531.26</v>
      </c>
      <c r="C97" s="162">
        <v>960</v>
      </c>
      <c r="D97" s="86">
        <v>960</v>
      </c>
      <c r="E97" s="86">
        <v>960</v>
      </c>
      <c r="F97" s="211">
        <v>180.7</v>
      </c>
      <c r="G97" s="191">
        <v>100</v>
      </c>
    </row>
    <row r="98" spans="1:7" x14ac:dyDescent="0.25">
      <c r="A98" s="38" t="s">
        <v>47</v>
      </c>
      <c r="B98" s="77">
        <v>531.26</v>
      </c>
      <c r="C98" s="164"/>
      <c r="D98" s="38"/>
      <c r="E98" s="77">
        <v>960</v>
      </c>
      <c r="F98" s="192">
        <v>180.7</v>
      </c>
      <c r="G98" s="195"/>
    </row>
    <row r="99" spans="1:7" x14ac:dyDescent="0.25">
      <c r="A99" s="44" t="s">
        <v>48</v>
      </c>
      <c r="B99" s="86">
        <v>168.67</v>
      </c>
      <c r="C99" s="162">
        <v>850</v>
      </c>
      <c r="D99" s="86">
        <v>850</v>
      </c>
      <c r="E99" s="44"/>
      <c r="F99" s="201"/>
      <c r="G99" s="202"/>
    </row>
    <row r="100" spans="1:7" x14ac:dyDescent="0.25">
      <c r="A100" s="38" t="s">
        <v>152</v>
      </c>
      <c r="B100" s="77">
        <v>168.67</v>
      </c>
      <c r="C100" s="125">
        <v>850</v>
      </c>
      <c r="D100" s="77">
        <v>850</v>
      </c>
      <c r="E100" s="38"/>
      <c r="F100" s="194"/>
      <c r="G100" s="195"/>
    </row>
    <row r="101" spans="1:7" x14ac:dyDescent="0.25">
      <c r="A101" s="44" t="s">
        <v>48</v>
      </c>
      <c r="B101" s="86">
        <v>168.67</v>
      </c>
      <c r="C101" s="162">
        <v>850</v>
      </c>
      <c r="D101" s="86">
        <v>850</v>
      </c>
      <c r="E101" s="44"/>
      <c r="F101" s="201"/>
      <c r="G101" s="202"/>
    </row>
    <row r="102" spans="1:7" x14ac:dyDescent="0.25">
      <c r="A102" s="38" t="s">
        <v>50</v>
      </c>
      <c r="B102" s="77">
        <v>168.67</v>
      </c>
      <c r="C102" s="164"/>
      <c r="D102" s="38"/>
      <c r="E102" s="38"/>
      <c r="F102" s="194"/>
      <c r="G102" s="195"/>
    </row>
    <row r="103" spans="1:7" x14ac:dyDescent="0.25">
      <c r="A103" s="41" t="s">
        <v>62</v>
      </c>
      <c r="B103" s="79">
        <v>384409.66</v>
      </c>
      <c r="C103" s="160">
        <v>990700</v>
      </c>
      <c r="D103" s="79">
        <v>1150700</v>
      </c>
      <c r="E103" s="79">
        <v>469032.07</v>
      </c>
      <c r="F103" s="188">
        <v>122.01</v>
      </c>
      <c r="G103" s="189">
        <v>40.76</v>
      </c>
    </row>
    <row r="104" spans="1:7" x14ac:dyDescent="0.25">
      <c r="A104" s="42" t="s">
        <v>63</v>
      </c>
      <c r="B104" s="82">
        <v>384409.66</v>
      </c>
      <c r="C104" s="163">
        <v>990700</v>
      </c>
      <c r="D104" s="82">
        <v>1150700</v>
      </c>
      <c r="E104" s="82">
        <v>469032.07</v>
      </c>
      <c r="F104" s="190">
        <v>122.01</v>
      </c>
      <c r="G104" s="191">
        <v>40.76</v>
      </c>
    </row>
    <row r="105" spans="1:7" x14ac:dyDescent="0.25">
      <c r="A105" s="38" t="s">
        <v>97</v>
      </c>
      <c r="B105" s="76">
        <v>384409.66</v>
      </c>
      <c r="C105" s="124">
        <v>990700</v>
      </c>
      <c r="D105" s="76">
        <v>1150700</v>
      </c>
      <c r="E105" s="76">
        <v>469032.07</v>
      </c>
      <c r="F105" s="192">
        <v>122.01</v>
      </c>
      <c r="G105" s="193">
        <v>40.76</v>
      </c>
    </row>
    <row r="106" spans="1:7" x14ac:dyDescent="0.25">
      <c r="A106" s="38" t="s">
        <v>98</v>
      </c>
      <c r="B106" s="76">
        <v>384409.66</v>
      </c>
      <c r="C106" s="124">
        <v>990700</v>
      </c>
      <c r="D106" s="76">
        <v>1150700</v>
      </c>
      <c r="E106" s="76">
        <v>469032.07</v>
      </c>
      <c r="F106" s="192">
        <v>122.01</v>
      </c>
      <c r="G106" s="193">
        <v>40.76</v>
      </c>
    </row>
    <row r="107" spans="1:7" x14ac:dyDescent="0.25">
      <c r="A107" s="38" t="s">
        <v>153</v>
      </c>
      <c r="B107" s="76">
        <v>384409.66</v>
      </c>
      <c r="C107" s="124">
        <v>990700</v>
      </c>
      <c r="D107" s="76">
        <v>1150700</v>
      </c>
      <c r="E107" s="76">
        <v>469032.07</v>
      </c>
      <c r="F107" s="192">
        <v>122.01</v>
      </c>
      <c r="G107" s="193">
        <v>40.76</v>
      </c>
    </row>
    <row r="108" spans="1:7" x14ac:dyDescent="0.25">
      <c r="A108" s="99" t="s">
        <v>154</v>
      </c>
      <c r="B108" s="100">
        <v>384409.66</v>
      </c>
      <c r="C108" s="215">
        <v>990700</v>
      </c>
      <c r="D108" s="100">
        <v>1150700</v>
      </c>
      <c r="E108" s="100">
        <v>469032.07</v>
      </c>
      <c r="F108" s="196">
        <v>122.01</v>
      </c>
      <c r="G108" s="187">
        <v>40.76</v>
      </c>
    </row>
    <row r="109" spans="1:7" x14ac:dyDescent="0.25">
      <c r="A109" s="99" t="s">
        <v>155</v>
      </c>
      <c r="B109" s="100">
        <v>384409.66</v>
      </c>
      <c r="C109" s="215">
        <v>990700</v>
      </c>
      <c r="D109" s="100">
        <v>1150700</v>
      </c>
      <c r="E109" s="100">
        <v>469032.07</v>
      </c>
      <c r="F109" s="196">
        <v>122.01</v>
      </c>
      <c r="G109" s="187">
        <v>40.76</v>
      </c>
    </row>
    <row r="110" spans="1:7" x14ac:dyDescent="0.25">
      <c r="A110" s="102" t="s">
        <v>131</v>
      </c>
      <c r="B110" s="103">
        <v>377145.91</v>
      </c>
      <c r="C110" s="216"/>
      <c r="D110" s="103">
        <v>1038700</v>
      </c>
      <c r="E110" s="103">
        <v>466342.05</v>
      </c>
      <c r="F110" s="209">
        <v>123.65</v>
      </c>
      <c r="G110" s="207">
        <v>44.9</v>
      </c>
    </row>
    <row r="111" spans="1:7" x14ac:dyDescent="0.25">
      <c r="A111" s="43" t="s">
        <v>41</v>
      </c>
      <c r="B111" s="104">
        <v>318881.64</v>
      </c>
      <c r="C111" s="217">
        <v>751100</v>
      </c>
      <c r="D111" s="104">
        <v>841500</v>
      </c>
      <c r="E111" s="104">
        <v>348962.39</v>
      </c>
      <c r="F111" s="210">
        <v>109.43</v>
      </c>
      <c r="G111" s="208">
        <v>41.47</v>
      </c>
    </row>
    <row r="112" spans="1:7" x14ac:dyDescent="0.25">
      <c r="A112" s="44" t="s">
        <v>42</v>
      </c>
      <c r="B112" s="85">
        <v>274807.09999999998</v>
      </c>
      <c r="C112" s="161">
        <v>623100</v>
      </c>
      <c r="D112" s="85">
        <v>700000</v>
      </c>
      <c r="E112" s="85">
        <v>298791.48</v>
      </c>
      <c r="F112" s="211">
        <v>108.73</v>
      </c>
      <c r="G112" s="191">
        <v>42.68</v>
      </c>
    </row>
    <row r="113" spans="1:7" x14ac:dyDescent="0.25">
      <c r="A113" s="38" t="s">
        <v>156</v>
      </c>
      <c r="B113" s="76">
        <v>274807.09999999998</v>
      </c>
      <c r="C113" s="124">
        <v>623100</v>
      </c>
      <c r="D113" s="76">
        <v>700000</v>
      </c>
      <c r="E113" s="76">
        <v>298791.48</v>
      </c>
      <c r="F113" s="192">
        <v>108.73</v>
      </c>
      <c r="G113" s="193">
        <v>42.68</v>
      </c>
    </row>
    <row r="114" spans="1:7" x14ac:dyDescent="0.25">
      <c r="A114" s="44" t="s">
        <v>42</v>
      </c>
      <c r="B114" s="85">
        <v>274807.09999999998</v>
      </c>
      <c r="C114" s="161">
        <v>623100</v>
      </c>
      <c r="D114" s="85">
        <v>700000</v>
      </c>
      <c r="E114" s="85">
        <v>298791.48</v>
      </c>
      <c r="F114" s="211">
        <v>108.73</v>
      </c>
      <c r="G114" s="191">
        <v>42.68</v>
      </c>
    </row>
    <row r="115" spans="1:7" x14ac:dyDescent="0.25">
      <c r="A115" s="38" t="s">
        <v>43</v>
      </c>
      <c r="B115" s="76">
        <v>272381.52</v>
      </c>
      <c r="C115" s="164"/>
      <c r="D115" s="38"/>
      <c r="E115" s="76">
        <v>298791.48</v>
      </c>
      <c r="F115" s="192">
        <v>109.7</v>
      </c>
      <c r="G115" s="195"/>
    </row>
    <row r="116" spans="1:7" x14ac:dyDescent="0.25">
      <c r="A116" s="38" t="s">
        <v>104</v>
      </c>
      <c r="B116" s="76">
        <v>2425.58</v>
      </c>
      <c r="C116" s="164"/>
      <c r="D116" s="38"/>
      <c r="E116" s="38"/>
      <c r="F116" s="194"/>
      <c r="G116" s="195"/>
    </row>
    <row r="117" spans="1:7" x14ac:dyDescent="0.25">
      <c r="A117" s="44" t="s">
        <v>65</v>
      </c>
      <c r="B117" s="85">
        <v>8785.5</v>
      </c>
      <c r="C117" s="161">
        <v>26000</v>
      </c>
      <c r="D117" s="85">
        <v>26000</v>
      </c>
      <c r="E117" s="85">
        <v>10589.71</v>
      </c>
      <c r="F117" s="211">
        <v>120.54</v>
      </c>
      <c r="G117" s="191">
        <v>40.729999999999997</v>
      </c>
    </row>
    <row r="118" spans="1:7" x14ac:dyDescent="0.25">
      <c r="A118" s="38" t="s">
        <v>157</v>
      </c>
      <c r="B118" s="76">
        <v>8785.5</v>
      </c>
      <c r="C118" s="124">
        <v>26000</v>
      </c>
      <c r="D118" s="76">
        <v>26000</v>
      </c>
      <c r="E118" s="76">
        <v>10589.71</v>
      </c>
      <c r="F118" s="192">
        <v>120.54</v>
      </c>
      <c r="G118" s="193">
        <v>40.729999999999997</v>
      </c>
    </row>
    <row r="119" spans="1:7" x14ac:dyDescent="0.25">
      <c r="A119" s="44" t="s">
        <v>65</v>
      </c>
      <c r="B119" s="85">
        <v>8785.5</v>
      </c>
      <c r="C119" s="161">
        <v>26000</v>
      </c>
      <c r="D119" s="85">
        <v>26000</v>
      </c>
      <c r="E119" s="85">
        <v>10589.71</v>
      </c>
      <c r="F119" s="211">
        <v>120.54</v>
      </c>
      <c r="G119" s="191">
        <v>40.729999999999997</v>
      </c>
    </row>
    <row r="120" spans="1:7" x14ac:dyDescent="0.25">
      <c r="A120" s="38" t="s">
        <v>66</v>
      </c>
      <c r="B120" s="76">
        <v>8785.5</v>
      </c>
      <c r="C120" s="164"/>
      <c r="D120" s="38"/>
      <c r="E120" s="76">
        <v>10589.71</v>
      </c>
      <c r="F120" s="192">
        <v>120.54</v>
      </c>
      <c r="G120" s="195"/>
    </row>
    <row r="121" spans="1:7" x14ac:dyDescent="0.25">
      <c r="A121" s="44" t="s">
        <v>44</v>
      </c>
      <c r="B121" s="85">
        <v>35289.040000000001</v>
      </c>
      <c r="C121" s="161">
        <v>102000</v>
      </c>
      <c r="D121" s="85">
        <v>115500</v>
      </c>
      <c r="E121" s="85">
        <v>39581.199999999997</v>
      </c>
      <c r="F121" s="211">
        <v>112.16</v>
      </c>
      <c r="G121" s="191">
        <v>34.270000000000003</v>
      </c>
    </row>
    <row r="122" spans="1:7" x14ac:dyDescent="0.25">
      <c r="A122" s="38" t="s">
        <v>158</v>
      </c>
      <c r="B122" s="76">
        <v>35289.040000000001</v>
      </c>
      <c r="C122" s="124">
        <v>102000</v>
      </c>
      <c r="D122" s="76">
        <v>115500</v>
      </c>
      <c r="E122" s="76">
        <v>39581.199999999997</v>
      </c>
      <c r="F122" s="192">
        <v>112.16</v>
      </c>
      <c r="G122" s="193">
        <v>34.270000000000003</v>
      </c>
    </row>
    <row r="123" spans="1:7" x14ac:dyDescent="0.25">
      <c r="A123" s="44" t="s">
        <v>44</v>
      </c>
      <c r="B123" s="85">
        <v>35289.040000000001</v>
      </c>
      <c r="C123" s="161">
        <v>102000</v>
      </c>
      <c r="D123" s="85">
        <v>115500</v>
      </c>
      <c r="E123" s="85">
        <v>39581.199999999997</v>
      </c>
      <c r="F123" s="211">
        <v>112.16</v>
      </c>
      <c r="G123" s="191">
        <v>34.270000000000003</v>
      </c>
    </row>
    <row r="124" spans="1:7" x14ac:dyDescent="0.25">
      <c r="A124" s="38" t="s">
        <v>45</v>
      </c>
      <c r="B124" s="76">
        <v>35289.040000000001</v>
      </c>
      <c r="C124" s="91"/>
      <c r="D124" s="38"/>
      <c r="E124" s="76">
        <v>39581.199999999997</v>
      </c>
      <c r="F124" s="192">
        <v>112.16</v>
      </c>
      <c r="G124" s="195"/>
    </row>
    <row r="125" spans="1:7" x14ac:dyDescent="0.25">
      <c r="A125" s="43" t="s">
        <v>34</v>
      </c>
      <c r="B125" s="104">
        <v>57933.62</v>
      </c>
      <c r="C125" s="217">
        <v>195188</v>
      </c>
      <c r="D125" s="104">
        <v>196398</v>
      </c>
      <c r="E125" s="104">
        <v>117077.59</v>
      </c>
      <c r="F125" s="210">
        <v>202.09</v>
      </c>
      <c r="G125" s="208">
        <v>59.61</v>
      </c>
    </row>
    <row r="126" spans="1:7" x14ac:dyDescent="0.25">
      <c r="A126" s="44" t="s">
        <v>46</v>
      </c>
      <c r="B126" s="85">
        <v>13246.1</v>
      </c>
      <c r="C126" s="161">
        <v>38000</v>
      </c>
      <c r="D126" s="85">
        <v>38000</v>
      </c>
      <c r="E126" s="85">
        <v>15199.57</v>
      </c>
      <c r="F126" s="211">
        <v>114.75</v>
      </c>
      <c r="G126" s="191">
        <v>40</v>
      </c>
    </row>
    <row r="127" spans="1:7" x14ac:dyDescent="0.25">
      <c r="A127" s="38" t="s">
        <v>159</v>
      </c>
      <c r="B127" s="76">
        <v>13246.1</v>
      </c>
      <c r="C127" s="124">
        <v>38000</v>
      </c>
      <c r="D127" s="76">
        <v>38000</v>
      </c>
      <c r="E127" s="76">
        <v>15199.57</v>
      </c>
      <c r="F127" s="192">
        <v>114.75</v>
      </c>
      <c r="G127" s="193">
        <v>40</v>
      </c>
    </row>
    <row r="128" spans="1:7" x14ac:dyDescent="0.25">
      <c r="A128" s="44" t="s">
        <v>46</v>
      </c>
      <c r="B128" s="85">
        <v>13246.1</v>
      </c>
      <c r="C128" s="161">
        <v>38000</v>
      </c>
      <c r="D128" s="85">
        <v>38000</v>
      </c>
      <c r="E128" s="85">
        <v>15199.57</v>
      </c>
      <c r="F128" s="211">
        <v>114.75</v>
      </c>
      <c r="G128" s="191">
        <v>40</v>
      </c>
    </row>
    <row r="129" spans="1:68" ht="15.75" customHeight="1" x14ac:dyDescent="0.25">
      <c r="A129" s="38" t="s">
        <v>67</v>
      </c>
      <c r="B129" s="76">
        <v>1388.16</v>
      </c>
      <c r="C129" s="164"/>
      <c r="D129" s="38"/>
      <c r="E129" s="76">
        <v>1873.67</v>
      </c>
      <c r="F129" s="192">
        <v>134.97999999999999</v>
      </c>
      <c r="G129" s="195"/>
    </row>
    <row r="130" spans="1:68" s="61" customFormat="1" x14ac:dyDescent="0.25">
      <c r="A130" s="38" t="s">
        <v>47</v>
      </c>
      <c r="B130" s="76">
        <v>8213.5400000000009</v>
      </c>
      <c r="C130" s="164"/>
      <c r="D130" s="38"/>
      <c r="E130" s="76">
        <v>9705.9</v>
      </c>
      <c r="F130" s="192">
        <v>118.17</v>
      </c>
      <c r="G130" s="195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</row>
    <row r="131" spans="1:68" s="62" customFormat="1" x14ac:dyDescent="0.25">
      <c r="A131" s="38" t="s">
        <v>68</v>
      </c>
      <c r="B131" s="76">
        <v>3347.4</v>
      </c>
      <c r="C131" s="164"/>
      <c r="D131" s="38"/>
      <c r="E131" s="76">
        <v>3620</v>
      </c>
      <c r="F131" s="192">
        <v>108.14</v>
      </c>
      <c r="G131" s="195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</row>
    <row r="132" spans="1:68" s="60" customFormat="1" ht="14.25" x14ac:dyDescent="0.2">
      <c r="A132" s="38" t="s">
        <v>69</v>
      </c>
      <c r="B132" s="77">
        <v>297</v>
      </c>
      <c r="C132" s="164"/>
      <c r="D132" s="38"/>
      <c r="E132" s="38"/>
      <c r="F132" s="194"/>
      <c r="G132" s="195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64"/>
      <c r="BP132" s="64"/>
    </row>
    <row r="133" spans="1:68" x14ac:dyDescent="0.25">
      <c r="A133" s="44" t="s">
        <v>48</v>
      </c>
      <c r="B133" s="85">
        <v>6563.06</v>
      </c>
      <c r="C133" s="161">
        <v>27588</v>
      </c>
      <c r="D133" s="85">
        <v>27588</v>
      </c>
      <c r="E133" s="85">
        <v>11212.56</v>
      </c>
      <c r="F133" s="211">
        <v>170.84</v>
      </c>
      <c r="G133" s="191">
        <v>40.64</v>
      </c>
    </row>
    <row r="134" spans="1:68" x14ac:dyDescent="0.25">
      <c r="A134" s="38" t="s">
        <v>160</v>
      </c>
      <c r="B134" s="76">
        <v>6563.06</v>
      </c>
      <c r="C134" s="124">
        <v>27588</v>
      </c>
      <c r="D134" s="76">
        <v>27588</v>
      </c>
      <c r="E134" s="76">
        <v>11212.56</v>
      </c>
      <c r="F134" s="192">
        <v>170.84</v>
      </c>
      <c r="G134" s="193">
        <v>40.64</v>
      </c>
    </row>
    <row r="135" spans="1:68" x14ac:dyDescent="0.25">
      <c r="A135" s="44" t="s">
        <v>48</v>
      </c>
      <c r="B135" s="85">
        <v>6563.06</v>
      </c>
      <c r="C135" s="161">
        <v>27588</v>
      </c>
      <c r="D135" s="85">
        <v>27588</v>
      </c>
      <c r="E135" s="85">
        <v>11212.56</v>
      </c>
      <c r="F135" s="211">
        <v>170.84</v>
      </c>
      <c r="G135" s="191">
        <v>40.64</v>
      </c>
    </row>
    <row r="136" spans="1:68" x14ac:dyDescent="0.25">
      <c r="A136" s="38" t="s">
        <v>49</v>
      </c>
      <c r="B136" s="76">
        <v>2270.94</v>
      </c>
      <c r="C136" s="91"/>
      <c r="D136" s="38"/>
      <c r="E136" s="76">
        <v>2255.5300000000002</v>
      </c>
      <c r="F136" s="192">
        <v>99.32</v>
      </c>
      <c r="G136" s="195"/>
    </row>
    <row r="137" spans="1:68" x14ac:dyDescent="0.25">
      <c r="A137" s="38" t="s">
        <v>100</v>
      </c>
      <c r="B137" s="77">
        <v>231.25</v>
      </c>
      <c r="C137" s="91"/>
      <c r="D137" s="38"/>
      <c r="E137" s="38"/>
      <c r="F137" s="194"/>
      <c r="G137" s="195"/>
    </row>
    <row r="138" spans="1:68" x14ac:dyDescent="0.25">
      <c r="A138" s="38" t="s">
        <v>50</v>
      </c>
      <c r="B138" s="76">
        <v>3923.51</v>
      </c>
      <c r="C138" s="91"/>
      <c r="D138" s="38"/>
      <c r="E138" s="76">
        <v>6401.02</v>
      </c>
      <c r="F138" s="192">
        <v>163.15</v>
      </c>
      <c r="G138" s="195"/>
    </row>
    <row r="139" spans="1:68" x14ac:dyDescent="0.25">
      <c r="A139" s="38" t="s">
        <v>51</v>
      </c>
      <c r="B139" s="77">
        <v>17.829999999999998</v>
      </c>
      <c r="C139" s="91"/>
      <c r="D139" s="38"/>
      <c r="E139" s="38"/>
      <c r="F139" s="194"/>
      <c r="G139" s="195"/>
    </row>
    <row r="140" spans="1:68" x14ac:dyDescent="0.25">
      <c r="A140" s="38" t="s">
        <v>52</v>
      </c>
      <c r="B140" s="38"/>
      <c r="C140" s="91"/>
      <c r="D140" s="38"/>
      <c r="E140" s="76">
        <v>2241.87</v>
      </c>
      <c r="F140" s="194"/>
      <c r="G140" s="195"/>
    </row>
    <row r="141" spans="1:68" x14ac:dyDescent="0.25">
      <c r="A141" s="38" t="s">
        <v>70</v>
      </c>
      <c r="B141" s="77">
        <v>119.53</v>
      </c>
      <c r="C141" s="91"/>
      <c r="D141" s="38"/>
      <c r="E141" s="77">
        <v>314.14</v>
      </c>
      <c r="F141" s="192">
        <v>262.81</v>
      </c>
      <c r="G141" s="195"/>
    </row>
    <row r="142" spans="1:68" x14ac:dyDescent="0.25">
      <c r="A142" s="44" t="s">
        <v>35</v>
      </c>
      <c r="B142" s="85">
        <v>31737.96</v>
      </c>
      <c r="C142" s="161">
        <v>107600</v>
      </c>
      <c r="D142" s="85">
        <v>108810</v>
      </c>
      <c r="E142" s="85">
        <v>77580.22</v>
      </c>
      <c r="F142" s="211">
        <v>244.44</v>
      </c>
      <c r="G142" s="191">
        <v>71.3</v>
      </c>
    </row>
    <row r="143" spans="1:68" x14ac:dyDescent="0.25">
      <c r="A143" s="38" t="s">
        <v>161</v>
      </c>
      <c r="B143" s="76">
        <v>31737.96</v>
      </c>
      <c r="C143" s="124">
        <v>107600</v>
      </c>
      <c r="D143" s="76">
        <v>108810</v>
      </c>
      <c r="E143" s="76">
        <v>77580.22</v>
      </c>
      <c r="F143" s="192">
        <v>244.44</v>
      </c>
      <c r="G143" s="193">
        <v>71.3</v>
      </c>
    </row>
    <row r="144" spans="1:68" x14ac:dyDescent="0.25">
      <c r="A144" s="44" t="s">
        <v>35</v>
      </c>
      <c r="B144" s="85">
        <v>31737.96</v>
      </c>
      <c r="C144" s="161">
        <v>107600</v>
      </c>
      <c r="D144" s="85">
        <v>108810</v>
      </c>
      <c r="E144" s="85">
        <v>77580.22</v>
      </c>
      <c r="F144" s="211">
        <v>244.44</v>
      </c>
      <c r="G144" s="191">
        <v>71.3</v>
      </c>
    </row>
    <row r="145" spans="1:7" x14ac:dyDescent="0.25">
      <c r="A145" s="38" t="s">
        <v>53</v>
      </c>
      <c r="B145" s="76">
        <v>1024.3499999999999</v>
      </c>
      <c r="C145" s="91"/>
      <c r="D145" s="38"/>
      <c r="E145" s="76">
        <v>1181.4100000000001</v>
      </c>
      <c r="F145" s="192">
        <v>115.33</v>
      </c>
      <c r="G145" s="195"/>
    </row>
    <row r="146" spans="1:7" x14ac:dyDescent="0.25">
      <c r="A146" s="38" t="s">
        <v>36</v>
      </c>
      <c r="B146" s="76">
        <v>9618.9599999999991</v>
      </c>
      <c r="C146" s="91"/>
      <c r="D146" s="38"/>
      <c r="E146" s="76">
        <v>38202.620000000003</v>
      </c>
      <c r="F146" s="192">
        <v>397.16</v>
      </c>
      <c r="G146" s="195"/>
    </row>
    <row r="147" spans="1:7" x14ac:dyDescent="0.25">
      <c r="A147" s="38" t="s">
        <v>71</v>
      </c>
      <c r="B147" s="77">
        <v>600</v>
      </c>
      <c r="C147" s="91"/>
      <c r="D147" s="38"/>
      <c r="E147" s="76">
        <v>2463.75</v>
      </c>
      <c r="F147" s="192">
        <v>410.63</v>
      </c>
      <c r="G147" s="195"/>
    </row>
    <row r="148" spans="1:7" x14ac:dyDescent="0.25">
      <c r="A148" s="38" t="s">
        <v>72</v>
      </c>
      <c r="B148" s="77">
        <v>835.34</v>
      </c>
      <c r="C148" s="91"/>
      <c r="D148" s="38"/>
      <c r="E148" s="76">
        <v>3440.17</v>
      </c>
      <c r="F148" s="192">
        <v>411.83</v>
      </c>
      <c r="G148" s="195"/>
    </row>
    <row r="149" spans="1:7" x14ac:dyDescent="0.25">
      <c r="A149" s="38" t="s">
        <v>105</v>
      </c>
      <c r="B149" s="77">
        <v>606.75</v>
      </c>
      <c r="C149" s="91"/>
      <c r="D149" s="38"/>
      <c r="E149" s="77">
        <v>435.75</v>
      </c>
      <c r="F149" s="192">
        <v>71.819999999999993</v>
      </c>
      <c r="G149" s="195"/>
    </row>
    <row r="150" spans="1:7" x14ac:dyDescent="0.25">
      <c r="A150" s="38" t="s">
        <v>73</v>
      </c>
      <c r="B150" s="76">
        <v>3255</v>
      </c>
      <c r="C150" s="91"/>
      <c r="D150" s="38"/>
      <c r="E150" s="38"/>
      <c r="F150" s="194"/>
      <c r="G150" s="195"/>
    </row>
    <row r="151" spans="1:7" x14ac:dyDescent="0.25">
      <c r="A151" s="38" t="s">
        <v>54</v>
      </c>
      <c r="B151" s="76">
        <v>9703.44</v>
      </c>
      <c r="C151" s="91"/>
      <c r="D151" s="38"/>
      <c r="E151" s="76">
        <v>22450.87</v>
      </c>
      <c r="F151" s="192">
        <v>231.37</v>
      </c>
      <c r="G151" s="195"/>
    </row>
    <row r="152" spans="1:7" x14ac:dyDescent="0.25">
      <c r="A152" s="38" t="s">
        <v>55</v>
      </c>
      <c r="B152" s="77">
        <v>713.12</v>
      </c>
      <c r="C152" s="91"/>
      <c r="D152" s="38"/>
      <c r="E152" s="77">
        <v>733.76</v>
      </c>
      <c r="F152" s="192">
        <v>102.89</v>
      </c>
      <c r="G152" s="195"/>
    </row>
    <row r="153" spans="1:7" x14ac:dyDescent="0.25">
      <c r="A153" s="38" t="s">
        <v>74</v>
      </c>
      <c r="B153" s="76">
        <v>5381</v>
      </c>
      <c r="C153" s="91"/>
      <c r="D153" s="38"/>
      <c r="E153" s="76">
        <v>8671.89</v>
      </c>
      <c r="F153" s="192">
        <v>161.16</v>
      </c>
      <c r="G153" s="195"/>
    </row>
    <row r="154" spans="1:7" ht="26.25" x14ac:dyDescent="0.25">
      <c r="A154" s="44" t="s">
        <v>106</v>
      </c>
      <c r="B154" s="44"/>
      <c r="C154" s="161">
        <v>1500</v>
      </c>
      <c r="D154" s="85">
        <v>1500</v>
      </c>
      <c r="E154" s="44"/>
      <c r="F154" s="201"/>
      <c r="G154" s="202"/>
    </row>
    <row r="155" spans="1:7" ht="26.25" x14ac:dyDescent="0.25">
      <c r="A155" s="38" t="s">
        <v>162</v>
      </c>
      <c r="B155" s="38"/>
      <c r="C155" s="124">
        <v>1500</v>
      </c>
      <c r="D155" s="76">
        <v>1500</v>
      </c>
      <c r="E155" s="38"/>
      <c r="F155" s="194"/>
      <c r="G155" s="195"/>
    </row>
    <row r="156" spans="1:7" ht="26.25" x14ac:dyDescent="0.25">
      <c r="A156" s="44" t="s">
        <v>106</v>
      </c>
      <c r="B156" s="44"/>
      <c r="C156" s="161">
        <v>1500</v>
      </c>
      <c r="D156" s="85">
        <v>1500</v>
      </c>
      <c r="E156" s="44"/>
      <c r="F156" s="201"/>
      <c r="G156" s="202"/>
    </row>
    <row r="157" spans="1:7" x14ac:dyDescent="0.25">
      <c r="A157" s="44" t="s">
        <v>56</v>
      </c>
      <c r="B157" s="85">
        <v>6386.5</v>
      </c>
      <c r="C157" s="161">
        <v>20500</v>
      </c>
      <c r="D157" s="85">
        <v>20500</v>
      </c>
      <c r="E157" s="85">
        <v>13085.24</v>
      </c>
      <c r="F157" s="211">
        <v>204.89</v>
      </c>
      <c r="G157" s="191">
        <v>63.83</v>
      </c>
    </row>
    <row r="158" spans="1:7" x14ac:dyDescent="0.25">
      <c r="A158" s="38" t="s">
        <v>163</v>
      </c>
      <c r="B158" s="76">
        <v>6386.5</v>
      </c>
      <c r="C158" s="124">
        <v>20500</v>
      </c>
      <c r="D158" s="76">
        <v>20500</v>
      </c>
      <c r="E158" s="76">
        <v>13085.24</v>
      </c>
      <c r="F158" s="192">
        <v>204.89</v>
      </c>
      <c r="G158" s="193">
        <v>63.83</v>
      </c>
    </row>
    <row r="159" spans="1:7" x14ac:dyDescent="0.25">
      <c r="A159" s="44" t="s">
        <v>56</v>
      </c>
      <c r="B159" s="85">
        <v>6386.5</v>
      </c>
      <c r="C159" s="161">
        <v>20500</v>
      </c>
      <c r="D159" s="85">
        <v>20500</v>
      </c>
      <c r="E159" s="85">
        <v>13085.24</v>
      </c>
      <c r="F159" s="211">
        <v>204.89</v>
      </c>
      <c r="G159" s="191">
        <v>63.83</v>
      </c>
    </row>
    <row r="160" spans="1:7" ht="26.25" x14ac:dyDescent="0.25">
      <c r="A160" s="38" t="s">
        <v>57</v>
      </c>
      <c r="B160" s="76">
        <v>4355.46</v>
      </c>
      <c r="C160" s="91"/>
      <c r="D160" s="38"/>
      <c r="E160" s="76">
        <v>9387.33</v>
      </c>
      <c r="F160" s="192">
        <v>215.53</v>
      </c>
      <c r="G160" s="195"/>
    </row>
    <row r="161" spans="1:7" x14ac:dyDescent="0.25">
      <c r="A161" s="38" t="s">
        <v>75</v>
      </c>
      <c r="B161" s="77">
        <v>938.22</v>
      </c>
      <c r="C161" s="91"/>
      <c r="D161" s="38"/>
      <c r="E161" s="77">
        <v>385.29</v>
      </c>
      <c r="F161" s="192">
        <v>41.07</v>
      </c>
      <c r="G161" s="195"/>
    </row>
    <row r="162" spans="1:7" x14ac:dyDescent="0.25">
      <c r="A162" s="38" t="s">
        <v>58</v>
      </c>
      <c r="B162" s="77">
        <v>759.52</v>
      </c>
      <c r="C162" s="91"/>
      <c r="D162" s="38"/>
      <c r="E162" s="76">
        <v>3212.87</v>
      </c>
      <c r="F162" s="192">
        <v>423.01</v>
      </c>
      <c r="G162" s="195"/>
    </row>
    <row r="163" spans="1:7" x14ac:dyDescent="0.25">
      <c r="A163" s="38" t="s">
        <v>76</v>
      </c>
      <c r="B163" s="77">
        <v>303.8</v>
      </c>
      <c r="C163" s="91"/>
      <c r="D163" s="38"/>
      <c r="E163" s="38"/>
      <c r="F163" s="194"/>
      <c r="G163" s="195"/>
    </row>
    <row r="164" spans="1:7" x14ac:dyDescent="0.25">
      <c r="A164" s="38" t="s">
        <v>77</v>
      </c>
      <c r="B164" s="77">
        <v>29.5</v>
      </c>
      <c r="C164" s="91"/>
      <c r="D164" s="38"/>
      <c r="E164" s="77">
        <v>99.75</v>
      </c>
      <c r="F164" s="192">
        <v>338.14</v>
      </c>
      <c r="G164" s="195"/>
    </row>
    <row r="165" spans="1:7" x14ac:dyDescent="0.25">
      <c r="A165" s="43" t="s">
        <v>78</v>
      </c>
      <c r="B165" s="106">
        <v>330.65</v>
      </c>
      <c r="C165" s="219">
        <v>802</v>
      </c>
      <c r="D165" s="106">
        <v>802</v>
      </c>
      <c r="E165" s="106">
        <v>302.07</v>
      </c>
      <c r="F165" s="210">
        <v>91.36</v>
      </c>
      <c r="G165" s="208">
        <v>37.659999999999997</v>
      </c>
    </row>
    <row r="166" spans="1:7" x14ac:dyDescent="0.25">
      <c r="A166" s="44" t="s">
        <v>79</v>
      </c>
      <c r="B166" s="86">
        <v>330.65</v>
      </c>
      <c r="C166" s="162">
        <v>802</v>
      </c>
      <c r="D166" s="86">
        <v>802</v>
      </c>
      <c r="E166" s="86">
        <v>302.07</v>
      </c>
      <c r="F166" s="211">
        <v>91.36</v>
      </c>
      <c r="G166" s="191">
        <v>37.659999999999997</v>
      </c>
    </row>
    <row r="167" spans="1:7" x14ac:dyDescent="0.25">
      <c r="A167" s="38" t="s">
        <v>164</v>
      </c>
      <c r="B167" s="77">
        <v>330.65</v>
      </c>
      <c r="C167" s="125">
        <v>802</v>
      </c>
      <c r="D167" s="77">
        <v>802</v>
      </c>
      <c r="E167" s="77">
        <v>302.07</v>
      </c>
      <c r="F167" s="192">
        <v>91.36</v>
      </c>
      <c r="G167" s="193">
        <v>37.659999999999997</v>
      </c>
    </row>
    <row r="168" spans="1:7" x14ac:dyDescent="0.25">
      <c r="A168" s="44" t="s">
        <v>79</v>
      </c>
      <c r="B168" s="86">
        <v>330.65</v>
      </c>
      <c r="C168" s="162">
        <v>802</v>
      </c>
      <c r="D168" s="86">
        <v>802</v>
      </c>
      <c r="E168" s="86">
        <v>302.07</v>
      </c>
      <c r="F168" s="211">
        <v>91.36</v>
      </c>
      <c r="G168" s="191">
        <v>37.659999999999997</v>
      </c>
    </row>
    <row r="169" spans="1:7" x14ac:dyDescent="0.25">
      <c r="A169" s="38" t="s">
        <v>80</v>
      </c>
      <c r="B169" s="77">
        <v>330.65</v>
      </c>
      <c r="C169" s="91"/>
      <c r="D169" s="38"/>
      <c r="E169" s="77">
        <v>302.07</v>
      </c>
      <c r="F169" s="192">
        <v>91.36</v>
      </c>
      <c r="G169" s="195"/>
    </row>
    <row r="170" spans="1:7" x14ac:dyDescent="0.25">
      <c r="A170" s="102" t="s">
        <v>136</v>
      </c>
      <c r="B170" s="103">
        <v>7263.75</v>
      </c>
      <c r="C170" s="216">
        <v>43610</v>
      </c>
      <c r="D170" s="103">
        <v>112000</v>
      </c>
      <c r="E170" s="103">
        <v>2690.02</v>
      </c>
      <c r="F170" s="209">
        <v>37.03</v>
      </c>
      <c r="G170" s="207">
        <v>2.4</v>
      </c>
    </row>
    <row r="171" spans="1:7" x14ac:dyDescent="0.25">
      <c r="A171" s="43" t="s">
        <v>37</v>
      </c>
      <c r="B171" s="104">
        <v>3263.75</v>
      </c>
      <c r="C171" s="217">
        <v>16610</v>
      </c>
      <c r="D171" s="104">
        <v>22000</v>
      </c>
      <c r="E171" s="104">
        <v>1940.02</v>
      </c>
      <c r="F171" s="210">
        <v>59.44</v>
      </c>
      <c r="G171" s="208">
        <v>8.82</v>
      </c>
    </row>
    <row r="172" spans="1:7" x14ac:dyDescent="0.25">
      <c r="A172" s="44" t="s">
        <v>99</v>
      </c>
      <c r="B172" s="85">
        <v>3263.75</v>
      </c>
      <c r="C172" s="161">
        <v>16610</v>
      </c>
      <c r="D172" s="85">
        <v>20000</v>
      </c>
      <c r="E172" s="85">
        <v>1940.02</v>
      </c>
      <c r="F172" s="211">
        <v>59.44</v>
      </c>
      <c r="G172" s="191">
        <v>9.6999999999999993</v>
      </c>
    </row>
    <row r="173" spans="1:7" x14ac:dyDescent="0.25">
      <c r="A173" s="38" t="s">
        <v>165</v>
      </c>
      <c r="B173" s="76">
        <v>3263.75</v>
      </c>
      <c r="C173" s="124">
        <v>16610</v>
      </c>
      <c r="D173" s="76">
        <v>20000</v>
      </c>
      <c r="E173" s="76">
        <v>1940.02</v>
      </c>
      <c r="F173" s="192">
        <v>59.44</v>
      </c>
      <c r="G173" s="193">
        <v>9.6999999999999993</v>
      </c>
    </row>
    <row r="174" spans="1:7" x14ac:dyDescent="0.25">
      <c r="A174" s="44" t="s">
        <v>99</v>
      </c>
      <c r="B174" s="85">
        <v>3263.75</v>
      </c>
      <c r="C174" s="161">
        <v>16610</v>
      </c>
      <c r="D174" s="85">
        <v>20000</v>
      </c>
      <c r="E174" s="85">
        <v>1940.02</v>
      </c>
      <c r="F174" s="211">
        <v>59.44</v>
      </c>
      <c r="G174" s="191">
        <v>9.6999999999999993</v>
      </c>
    </row>
    <row r="175" spans="1:7" x14ac:dyDescent="0.25">
      <c r="A175" s="38" t="s">
        <v>107</v>
      </c>
      <c r="B175" s="38"/>
      <c r="C175" s="164"/>
      <c r="D175" s="38"/>
      <c r="E175" s="77">
        <v>107.52</v>
      </c>
      <c r="F175" s="194"/>
      <c r="G175" s="195"/>
    </row>
    <row r="176" spans="1:7" x14ac:dyDescent="0.25">
      <c r="A176" s="38" t="s">
        <v>108</v>
      </c>
      <c r="B176" s="76">
        <v>1061.25</v>
      </c>
      <c r="C176" s="164"/>
      <c r="D176" s="38"/>
      <c r="E176" s="38"/>
      <c r="F176" s="194"/>
      <c r="G176" s="195"/>
    </row>
    <row r="177" spans="1:7" x14ac:dyDescent="0.25">
      <c r="A177" s="38" t="s">
        <v>109</v>
      </c>
      <c r="B177" s="76">
        <v>2202.5</v>
      </c>
      <c r="C177" s="164"/>
      <c r="D177" s="38"/>
      <c r="E177" s="76">
        <v>1832.5</v>
      </c>
      <c r="F177" s="192">
        <v>83.2</v>
      </c>
      <c r="G177" s="195"/>
    </row>
    <row r="178" spans="1:7" x14ac:dyDescent="0.25">
      <c r="A178" s="44" t="s">
        <v>110</v>
      </c>
      <c r="B178" s="44"/>
      <c r="C178" s="161">
        <v>2000</v>
      </c>
      <c r="D178" s="85">
        <v>2000</v>
      </c>
      <c r="E178" s="44"/>
      <c r="F178" s="201"/>
      <c r="G178" s="202"/>
    </row>
    <row r="179" spans="1:7" x14ac:dyDescent="0.25">
      <c r="A179" s="38" t="s">
        <v>166</v>
      </c>
      <c r="B179" s="38"/>
      <c r="C179" s="124">
        <v>2000</v>
      </c>
      <c r="D179" s="76">
        <v>2000</v>
      </c>
      <c r="E179" s="38"/>
      <c r="F179" s="194"/>
      <c r="G179" s="195"/>
    </row>
    <row r="180" spans="1:7" x14ac:dyDescent="0.25">
      <c r="A180" s="44" t="s">
        <v>110</v>
      </c>
      <c r="B180" s="44"/>
      <c r="C180" s="161">
        <v>2000</v>
      </c>
      <c r="D180" s="85">
        <v>2000</v>
      </c>
      <c r="E180" s="44"/>
      <c r="F180" s="201"/>
      <c r="G180" s="202"/>
    </row>
    <row r="181" spans="1:7" x14ac:dyDescent="0.25">
      <c r="A181" s="43" t="s">
        <v>59</v>
      </c>
      <c r="B181" s="104">
        <v>4000</v>
      </c>
      <c r="C181" s="217">
        <v>27000</v>
      </c>
      <c r="D181" s="104">
        <v>90000</v>
      </c>
      <c r="E181" s="106">
        <v>750</v>
      </c>
      <c r="F181" s="210">
        <v>18.75</v>
      </c>
      <c r="G181" s="208">
        <v>0.83</v>
      </c>
    </row>
    <row r="182" spans="1:7" x14ac:dyDescent="0.25">
      <c r="A182" s="44" t="s">
        <v>60</v>
      </c>
      <c r="B182" s="85">
        <v>4000</v>
      </c>
      <c r="C182" s="161">
        <v>25000</v>
      </c>
      <c r="D182" s="85">
        <v>70000</v>
      </c>
      <c r="E182" s="86">
        <v>750</v>
      </c>
      <c r="F182" s="211">
        <v>18.75</v>
      </c>
      <c r="G182" s="191">
        <v>1.07</v>
      </c>
    </row>
    <row r="183" spans="1:7" x14ac:dyDescent="0.25">
      <c r="A183" s="38" t="s">
        <v>167</v>
      </c>
      <c r="B183" s="76">
        <v>4000</v>
      </c>
      <c r="C183" s="124">
        <v>25000</v>
      </c>
      <c r="D183" s="76">
        <v>70000</v>
      </c>
      <c r="E183" s="77">
        <v>750</v>
      </c>
      <c r="F183" s="192">
        <v>18.75</v>
      </c>
      <c r="G183" s="193">
        <v>1.07</v>
      </c>
    </row>
    <row r="184" spans="1:7" x14ac:dyDescent="0.25">
      <c r="A184" s="44" t="s">
        <v>60</v>
      </c>
      <c r="B184" s="85">
        <v>4000</v>
      </c>
      <c r="C184" s="161">
        <v>25000</v>
      </c>
      <c r="D184" s="85">
        <v>70000</v>
      </c>
      <c r="E184" s="86">
        <v>750</v>
      </c>
      <c r="F184" s="211">
        <v>18.75</v>
      </c>
      <c r="G184" s="191">
        <v>1.07</v>
      </c>
    </row>
    <row r="185" spans="1:7" x14ac:dyDescent="0.25">
      <c r="A185" s="38" t="s">
        <v>61</v>
      </c>
      <c r="B185" s="76">
        <v>4000</v>
      </c>
      <c r="C185" s="164"/>
      <c r="D185" s="38"/>
      <c r="E185" s="77">
        <v>750</v>
      </c>
      <c r="F185" s="192">
        <v>18.75</v>
      </c>
      <c r="G185" s="195"/>
    </row>
    <row r="186" spans="1:7" x14ac:dyDescent="0.25">
      <c r="A186" s="44" t="s">
        <v>111</v>
      </c>
      <c r="B186" s="44"/>
      <c r="C186" s="161">
        <v>2000</v>
      </c>
      <c r="D186" s="85">
        <v>20000</v>
      </c>
      <c r="E186" s="44"/>
      <c r="F186" s="201"/>
      <c r="G186" s="202"/>
    </row>
    <row r="187" spans="1:7" x14ac:dyDescent="0.25">
      <c r="A187" s="38" t="s">
        <v>168</v>
      </c>
      <c r="B187" s="38"/>
      <c r="C187" s="124">
        <v>2000</v>
      </c>
      <c r="D187" s="76">
        <v>20000</v>
      </c>
      <c r="E187" s="38"/>
      <c r="F187" s="194"/>
      <c r="G187" s="195"/>
    </row>
    <row r="188" spans="1:7" x14ac:dyDescent="0.25">
      <c r="A188" s="44" t="s">
        <v>111</v>
      </c>
      <c r="B188" s="44"/>
      <c r="C188" s="161">
        <v>2000</v>
      </c>
      <c r="D188" s="85">
        <v>20000</v>
      </c>
      <c r="E188" s="44"/>
      <c r="F188" s="201"/>
      <c r="G188" s="202"/>
    </row>
    <row r="189" spans="1:7" x14ac:dyDescent="0.25">
      <c r="A189" s="41" t="s">
        <v>112</v>
      </c>
      <c r="B189" s="41"/>
      <c r="C189" s="165">
        <v>800</v>
      </c>
      <c r="D189" s="80">
        <v>800</v>
      </c>
      <c r="E189" s="41"/>
      <c r="F189" s="204"/>
      <c r="G189" s="205"/>
    </row>
    <row r="190" spans="1:7" x14ac:dyDescent="0.25">
      <c r="A190" s="42" t="s">
        <v>113</v>
      </c>
      <c r="B190" s="42"/>
      <c r="C190" s="166">
        <v>800</v>
      </c>
      <c r="D190" s="83">
        <v>800</v>
      </c>
      <c r="E190" s="42"/>
      <c r="F190" s="206"/>
      <c r="G190" s="202"/>
    </row>
    <row r="191" spans="1:7" x14ac:dyDescent="0.25">
      <c r="A191" s="38" t="s">
        <v>97</v>
      </c>
      <c r="B191" s="38"/>
      <c r="C191" s="125">
        <v>800</v>
      </c>
      <c r="D191" s="77">
        <v>800</v>
      </c>
      <c r="E191" s="38"/>
      <c r="F191" s="194"/>
      <c r="G191" s="195"/>
    </row>
    <row r="192" spans="1:7" x14ac:dyDescent="0.25">
      <c r="A192" s="38" t="s">
        <v>98</v>
      </c>
      <c r="B192" s="38"/>
      <c r="C192" s="125">
        <v>800</v>
      </c>
      <c r="D192" s="77">
        <v>800</v>
      </c>
      <c r="E192" s="38"/>
      <c r="F192" s="194"/>
      <c r="G192" s="195"/>
    </row>
    <row r="193" spans="1:7" x14ac:dyDescent="0.25">
      <c r="A193" s="38" t="s">
        <v>153</v>
      </c>
      <c r="B193" s="38"/>
      <c r="C193" s="125">
        <v>800</v>
      </c>
      <c r="D193" s="77">
        <v>800</v>
      </c>
      <c r="E193" s="38"/>
      <c r="F193" s="194"/>
      <c r="G193" s="195"/>
    </row>
    <row r="194" spans="1:7" x14ac:dyDescent="0.25">
      <c r="A194" s="99" t="s">
        <v>154</v>
      </c>
      <c r="B194" s="101">
        <v>0</v>
      </c>
      <c r="C194" s="220">
        <v>800</v>
      </c>
      <c r="D194" s="101">
        <v>800</v>
      </c>
      <c r="E194" s="101">
        <v>0</v>
      </c>
      <c r="F194" s="196">
        <v>0</v>
      </c>
      <c r="G194" s="187">
        <v>0</v>
      </c>
    </row>
    <row r="195" spans="1:7" x14ac:dyDescent="0.25">
      <c r="A195" s="99" t="s">
        <v>169</v>
      </c>
      <c r="B195" s="101">
        <v>0</v>
      </c>
      <c r="C195" s="220">
        <v>800</v>
      </c>
      <c r="D195" s="101">
        <v>800</v>
      </c>
      <c r="E195" s="101">
        <v>0</v>
      </c>
      <c r="F195" s="196">
        <v>0</v>
      </c>
      <c r="G195" s="187">
        <v>0</v>
      </c>
    </row>
    <row r="196" spans="1:7" x14ac:dyDescent="0.25">
      <c r="A196" s="102" t="s">
        <v>131</v>
      </c>
      <c r="B196" s="102"/>
      <c r="C196" s="218">
        <v>800</v>
      </c>
      <c r="D196" s="105">
        <v>800</v>
      </c>
      <c r="E196" s="102"/>
      <c r="F196" s="197"/>
      <c r="G196" s="198"/>
    </row>
    <row r="197" spans="1:7" x14ac:dyDescent="0.25">
      <c r="A197" s="43" t="s">
        <v>41</v>
      </c>
      <c r="B197" s="43"/>
      <c r="C197" s="219">
        <v>800</v>
      </c>
      <c r="D197" s="106">
        <v>800</v>
      </c>
      <c r="E197" s="43"/>
      <c r="F197" s="199"/>
      <c r="G197" s="200"/>
    </row>
    <row r="198" spans="1:7" x14ac:dyDescent="0.25">
      <c r="A198" s="44" t="s">
        <v>44</v>
      </c>
      <c r="B198" s="44"/>
      <c r="C198" s="162">
        <v>800</v>
      </c>
      <c r="D198" s="86">
        <v>800</v>
      </c>
      <c r="E198" s="44"/>
      <c r="F198" s="201"/>
      <c r="G198" s="202"/>
    </row>
    <row r="199" spans="1:7" x14ac:dyDescent="0.25">
      <c r="A199" s="38" t="s">
        <v>170</v>
      </c>
      <c r="B199" s="38"/>
      <c r="C199" s="125">
        <v>800</v>
      </c>
      <c r="D199" s="77">
        <v>800</v>
      </c>
      <c r="E199" s="38"/>
      <c r="F199" s="194"/>
      <c r="G199" s="195"/>
    </row>
    <row r="200" spans="1:7" x14ac:dyDescent="0.25">
      <c r="A200" s="44" t="s">
        <v>44</v>
      </c>
      <c r="B200" s="44"/>
      <c r="C200" s="162">
        <v>800</v>
      </c>
      <c r="D200" s="86">
        <v>800</v>
      </c>
      <c r="E200" s="44"/>
      <c r="F200" s="201"/>
      <c r="G200" s="202"/>
    </row>
    <row r="201" spans="1:7" x14ac:dyDescent="0.25">
      <c r="A201" s="41" t="s">
        <v>81</v>
      </c>
      <c r="B201" s="41"/>
      <c r="C201" s="165">
        <v>664</v>
      </c>
      <c r="D201" s="80">
        <v>664</v>
      </c>
      <c r="E201" s="41"/>
      <c r="F201" s="204"/>
      <c r="G201" s="205"/>
    </row>
    <row r="202" spans="1:7" x14ac:dyDescent="0.25">
      <c r="A202" s="42" t="s">
        <v>82</v>
      </c>
      <c r="B202" s="42"/>
      <c r="C202" s="166">
        <v>664</v>
      </c>
      <c r="D202" s="83">
        <v>664</v>
      </c>
      <c r="E202" s="42"/>
      <c r="F202" s="206"/>
      <c r="G202" s="202"/>
    </row>
    <row r="203" spans="1:7" x14ac:dyDescent="0.25">
      <c r="A203" s="38" t="s">
        <v>97</v>
      </c>
      <c r="B203" s="38"/>
      <c r="C203" s="125">
        <v>664</v>
      </c>
      <c r="D203" s="77">
        <v>664</v>
      </c>
      <c r="E203" s="38"/>
      <c r="F203" s="194"/>
      <c r="G203" s="195"/>
    </row>
    <row r="204" spans="1:7" x14ac:dyDescent="0.25">
      <c r="A204" s="38" t="s">
        <v>98</v>
      </c>
      <c r="B204" s="38"/>
      <c r="C204" s="125">
        <v>664</v>
      </c>
      <c r="D204" s="77">
        <v>664</v>
      </c>
      <c r="E204" s="38"/>
      <c r="F204" s="194"/>
      <c r="G204" s="195"/>
    </row>
    <row r="205" spans="1:7" x14ac:dyDescent="0.25">
      <c r="A205" s="38" t="s">
        <v>171</v>
      </c>
      <c r="B205" s="38"/>
      <c r="C205" s="125">
        <v>664</v>
      </c>
      <c r="D205" s="77">
        <v>664</v>
      </c>
      <c r="E205" s="38"/>
      <c r="F205" s="194"/>
      <c r="G205" s="195"/>
    </row>
    <row r="206" spans="1:7" x14ac:dyDescent="0.25">
      <c r="A206" s="99" t="s">
        <v>172</v>
      </c>
      <c r="B206" s="101">
        <v>0</v>
      </c>
      <c r="C206" s="220">
        <v>664</v>
      </c>
      <c r="D206" s="101">
        <v>664</v>
      </c>
      <c r="E206" s="101">
        <v>0</v>
      </c>
      <c r="F206" s="196">
        <v>0</v>
      </c>
      <c r="G206" s="187">
        <v>0</v>
      </c>
    </row>
    <row r="207" spans="1:7" x14ac:dyDescent="0.25">
      <c r="A207" s="99" t="s">
        <v>173</v>
      </c>
      <c r="B207" s="101">
        <v>0</v>
      </c>
      <c r="C207" s="220">
        <v>664</v>
      </c>
      <c r="D207" s="101">
        <v>664</v>
      </c>
      <c r="E207" s="101">
        <v>0</v>
      </c>
      <c r="F207" s="196">
        <v>0</v>
      </c>
      <c r="G207" s="187">
        <v>0</v>
      </c>
    </row>
    <row r="208" spans="1:7" x14ac:dyDescent="0.25">
      <c r="A208" s="102" t="s">
        <v>136</v>
      </c>
      <c r="B208" s="102"/>
      <c r="C208" s="218">
        <v>664</v>
      </c>
      <c r="D208" s="105">
        <v>664</v>
      </c>
      <c r="E208" s="102"/>
      <c r="F208" s="197"/>
      <c r="G208" s="198"/>
    </row>
    <row r="209" spans="1:7" x14ac:dyDescent="0.25">
      <c r="A209" s="43" t="s">
        <v>37</v>
      </c>
      <c r="B209" s="43"/>
      <c r="C209" s="219">
        <v>664</v>
      </c>
      <c r="D209" s="106">
        <v>664</v>
      </c>
      <c r="E209" s="43"/>
      <c r="F209" s="199"/>
      <c r="G209" s="200"/>
    </row>
    <row r="210" spans="1:7" x14ac:dyDescent="0.25">
      <c r="A210" s="44" t="s">
        <v>99</v>
      </c>
      <c r="B210" s="44"/>
      <c r="C210" s="162">
        <v>664</v>
      </c>
      <c r="D210" s="86">
        <v>664</v>
      </c>
      <c r="E210" s="44"/>
      <c r="F210" s="201"/>
      <c r="G210" s="202"/>
    </row>
    <row r="211" spans="1:7" x14ac:dyDescent="0.25">
      <c r="A211" s="38" t="s">
        <v>174</v>
      </c>
      <c r="B211" s="38"/>
      <c r="C211" s="125">
        <v>664</v>
      </c>
      <c r="D211" s="77">
        <v>664</v>
      </c>
      <c r="E211" s="38"/>
      <c r="F211" s="194"/>
      <c r="G211" s="195"/>
    </row>
    <row r="212" spans="1:7" x14ac:dyDescent="0.25">
      <c r="A212" s="44" t="s">
        <v>99</v>
      </c>
      <c r="B212" s="44"/>
      <c r="C212" s="162">
        <v>664</v>
      </c>
      <c r="D212" s="86">
        <v>664</v>
      </c>
      <c r="E212" s="44"/>
      <c r="F212" s="201"/>
      <c r="G212" s="202"/>
    </row>
    <row r="213" spans="1:7" x14ac:dyDescent="0.25">
      <c r="A213" s="41" t="s">
        <v>115</v>
      </c>
      <c r="B213" s="41"/>
      <c r="C213" s="160">
        <v>2000</v>
      </c>
      <c r="D213" s="79">
        <v>5000</v>
      </c>
      <c r="E213" s="79">
        <v>1000</v>
      </c>
      <c r="F213" s="204"/>
      <c r="G213" s="189">
        <v>20</v>
      </c>
    </row>
    <row r="214" spans="1:7" x14ac:dyDescent="0.25">
      <c r="A214" s="42" t="s">
        <v>116</v>
      </c>
      <c r="B214" s="42"/>
      <c r="C214" s="163">
        <v>2000</v>
      </c>
      <c r="D214" s="82">
        <v>5000</v>
      </c>
      <c r="E214" s="82">
        <v>1000</v>
      </c>
      <c r="F214" s="206"/>
      <c r="G214" s="191">
        <v>20</v>
      </c>
    </row>
    <row r="215" spans="1:7" x14ac:dyDescent="0.25">
      <c r="A215" s="38" t="s">
        <v>97</v>
      </c>
      <c r="B215" s="38"/>
      <c r="C215" s="124">
        <v>2000</v>
      </c>
      <c r="D215" s="76">
        <v>5000</v>
      </c>
      <c r="E215" s="76">
        <v>1000</v>
      </c>
      <c r="F215" s="194"/>
      <c r="G215" s="193">
        <v>20</v>
      </c>
    </row>
    <row r="216" spans="1:7" x14ac:dyDescent="0.25">
      <c r="A216" s="38" t="s">
        <v>98</v>
      </c>
      <c r="B216" s="38"/>
      <c r="C216" s="124">
        <v>2000</v>
      </c>
      <c r="D216" s="76">
        <v>5000</v>
      </c>
      <c r="E216" s="76">
        <v>1000</v>
      </c>
      <c r="F216" s="194"/>
      <c r="G216" s="193">
        <v>20</v>
      </c>
    </row>
    <row r="217" spans="1:7" x14ac:dyDescent="0.25">
      <c r="A217" s="38" t="s">
        <v>129</v>
      </c>
      <c r="B217" s="38"/>
      <c r="C217" s="124">
        <v>2000</v>
      </c>
      <c r="D217" s="76">
        <v>5000</v>
      </c>
      <c r="E217" s="76">
        <v>1000</v>
      </c>
      <c r="F217" s="194"/>
      <c r="G217" s="193">
        <v>20</v>
      </c>
    </row>
    <row r="218" spans="1:7" x14ac:dyDescent="0.25">
      <c r="A218" s="99" t="s">
        <v>175</v>
      </c>
      <c r="B218" s="101">
        <v>0</v>
      </c>
      <c r="C218" s="215">
        <v>2000</v>
      </c>
      <c r="D218" s="100">
        <v>5000</v>
      </c>
      <c r="E218" s="100">
        <v>1000</v>
      </c>
      <c r="F218" s="196">
        <v>0</v>
      </c>
      <c r="G218" s="187">
        <v>20</v>
      </c>
    </row>
    <row r="219" spans="1:7" x14ac:dyDescent="0.25">
      <c r="A219" s="99" t="s">
        <v>176</v>
      </c>
      <c r="B219" s="101">
        <v>0</v>
      </c>
      <c r="C219" s="215">
        <v>2000</v>
      </c>
      <c r="D219" s="100">
        <v>5000</v>
      </c>
      <c r="E219" s="100">
        <v>1000</v>
      </c>
      <c r="F219" s="196">
        <v>0</v>
      </c>
      <c r="G219" s="187">
        <v>20</v>
      </c>
    </row>
    <row r="220" spans="1:7" x14ac:dyDescent="0.25">
      <c r="A220" s="102" t="s">
        <v>131</v>
      </c>
      <c r="B220" s="102"/>
      <c r="C220" s="216">
        <v>2000</v>
      </c>
      <c r="D220" s="103">
        <v>2000</v>
      </c>
      <c r="E220" s="103">
        <v>1000</v>
      </c>
      <c r="F220" s="197"/>
      <c r="G220" s="207">
        <v>50</v>
      </c>
    </row>
    <row r="221" spans="1:7" x14ac:dyDescent="0.25">
      <c r="A221" s="43" t="s">
        <v>34</v>
      </c>
      <c r="B221" s="43"/>
      <c r="C221" s="217">
        <v>2000</v>
      </c>
      <c r="D221" s="104">
        <v>2000</v>
      </c>
      <c r="E221" s="104">
        <v>1000</v>
      </c>
      <c r="F221" s="199"/>
      <c r="G221" s="208">
        <v>50</v>
      </c>
    </row>
    <row r="222" spans="1:7" x14ac:dyDescent="0.25">
      <c r="A222" s="44" t="s">
        <v>48</v>
      </c>
      <c r="B222" s="44"/>
      <c r="C222" s="161">
        <v>2000</v>
      </c>
      <c r="D222" s="85">
        <v>2000</v>
      </c>
      <c r="E222" s="85">
        <v>1000</v>
      </c>
      <c r="F222" s="201"/>
      <c r="G222" s="191">
        <v>50</v>
      </c>
    </row>
    <row r="223" spans="1:7" x14ac:dyDescent="0.25">
      <c r="A223" s="38" t="s">
        <v>177</v>
      </c>
      <c r="B223" s="38"/>
      <c r="C223" s="124">
        <v>2000</v>
      </c>
      <c r="D223" s="76">
        <v>2000</v>
      </c>
      <c r="E223" s="76">
        <v>1000</v>
      </c>
      <c r="F223" s="194"/>
      <c r="G223" s="193">
        <v>50</v>
      </c>
    </row>
    <row r="224" spans="1:7" x14ac:dyDescent="0.25">
      <c r="A224" s="44" t="s">
        <v>48</v>
      </c>
      <c r="B224" s="44"/>
      <c r="C224" s="161">
        <v>2000</v>
      </c>
      <c r="D224" s="85">
        <v>2000</v>
      </c>
      <c r="E224" s="85">
        <v>1000</v>
      </c>
      <c r="F224" s="201"/>
      <c r="G224" s="191">
        <v>50</v>
      </c>
    </row>
    <row r="225" spans="1:7" x14ac:dyDescent="0.25">
      <c r="A225" s="38" t="s">
        <v>49</v>
      </c>
      <c r="B225" s="38"/>
      <c r="C225" s="164"/>
      <c r="D225" s="38"/>
      <c r="E225" s="76">
        <v>1000</v>
      </c>
      <c r="F225" s="194"/>
      <c r="G225" s="195"/>
    </row>
    <row r="226" spans="1:7" x14ac:dyDescent="0.25">
      <c r="A226" s="102" t="s">
        <v>136</v>
      </c>
      <c r="B226" s="102"/>
      <c r="C226" s="110"/>
      <c r="D226" s="103">
        <v>3000</v>
      </c>
      <c r="E226" s="102"/>
      <c r="F226" s="197"/>
      <c r="G226" s="198"/>
    </row>
    <row r="227" spans="1:7" x14ac:dyDescent="0.25">
      <c r="A227" s="43" t="s">
        <v>37</v>
      </c>
      <c r="B227" s="43"/>
      <c r="C227" s="111"/>
      <c r="D227" s="104">
        <v>3000</v>
      </c>
      <c r="E227" s="43"/>
      <c r="F227" s="199"/>
      <c r="G227" s="200"/>
    </row>
    <row r="228" spans="1:7" x14ac:dyDescent="0.25">
      <c r="A228" s="44" t="s">
        <v>99</v>
      </c>
      <c r="B228" s="44"/>
      <c r="C228" s="93"/>
      <c r="D228" s="85">
        <v>3000</v>
      </c>
      <c r="E228" s="44"/>
      <c r="F228" s="201"/>
      <c r="G228" s="202"/>
    </row>
    <row r="229" spans="1:7" x14ac:dyDescent="0.25">
      <c r="A229" s="38" t="s">
        <v>178</v>
      </c>
      <c r="B229" s="38"/>
      <c r="C229" s="90"/>
      <c r="D229" s="76">
        <v>3000</v>
      </c>
      <c r="E229" s="38"/>
      <c r="F229" s="194"/>
      <c r="G229" s="195"/>
    </row>
    <row r="230" spans="1:7" x14ac:dyDescent="0.25">
      <c r="A230" s="44" t="s">
        <v>99</v>
      </c>
      <c r="B230" s="44"/>
      <c r="C230" s="93"/>
      <c r="D230" s="85">
        <v>3000</v>
      </c>
      <c r="E230" s="44"/>
      <c r="F230" s="201"/>
      <c r="G230" s="202"/>
    </row>
    <row r="231" spans="1:7" x14ac:dyDescent="0.25">
      <c r="A231" s="41" t="s">
        <v>117</v>
      </c>
      <c r="B231" s="80">
        <v>62.66</v>
      </c>
      <c r="C231" s="94"/>
      <c r="D231" s="41"/>
      <c r="E231" s="41"/>
      <c r="F231" s="204"/>
      <c r="G231" s="205"/>
    </row>
    <row r="232" spans="1:7" x14ac:dyDescent="0.25">
      <c r="A232" s="42" t="s">
        <v>118</v>
      </c>
      <c r="B232" s="83">
        <v>62.66</v>
      </c>
      <c r="C232" s="95"/>
      <c r="D232" s="42"/>
      <c r="E232" s="42"/>
      <c r="F232" s="206"/>
      <c r="G232" s="202"/>
    </row>
    <row r="233" spans="1:7" x14ac:dyDescent="0.25">
      <c r="A233" s="38" t="s">
        <v>97</v>
      </c>
      <c r="B233" s="77">
        <v>62.66</v>
      </c>
      <c r="C233" s="91"/>
      <c r="D233" s="38"/>
      <c r="E233" s="38"/>
      <c r="F233" s="194"/>
      <c r="G233" s="195"/>
    </row>
    <row r="234" spans="1:7" x14ac:dyDescent="0.25">
      <c r="A234" s="38" t="s">
        <v>98</v>
      </c>
      <c r="B234" s="77">
        <v>62.66</v>
      </c>
      <c r="C234" s="91"/>
      <c r="D234" s="38"/>
      <c r="E234" s="38"/>
      <c r="F234" s="194"/>
      <c r="G234" s="195"/>
    </row>
    <row r="235" spans="1:7" x14ac:dyDescent="0.25">
      <c r="A235" s="38" t="s">
        <v>146</v>
      </c>
      <c r="B235" s="77">
        <v>62.66</v>
      </c>
      <c r="C235" s="91"/>
      <c r="D235" s="38"/>
      <c r="E235" s="38"/>
      <c r="F235" s="194"/>
      <c r="G235" s="195"/>
    </row>
    <row r="236" spans="1:7" x14ac:dyDescent="0.25">
      <c r="A236" s="99" t="s">
        <v>147</v>
      </c>
      <c r="B236" s="101">
        <v>62.66</v>
      </c>
      <c r="C236" s="220">
        <v>0</v>
      </c>
      <c r="D236" s="101">
        <v>0</v>
      </c>
      <c r="E236" s="101">
        <v>0</v>
      </c>
      <c r="F236" s="196">
        <v>0</v>
      </c>
      <c r="G236" s="187">
        <v>0</v>
      </c>
    </row>
    <row r="237" spans="1:7" x14ac:dyDescent="0.25">
      <c r="A237" s="99" t="s">
        <v>179</v>
      </c>
      <c r="B237" s="101">
        <v>62.66</v>
      </c>
      <c r="C237" s="220">
        <v>0</v>
      </c>
      <c r="D237" s="101">
        <v>0</v>
      </c>
      <c r="E237" s="101">
        <v>0</v>
      </c>
      <c r="F237" s="196">
        <v>0</v>
      </c>
      <c r="G237" s="187">
        <v>0</v>
      </c>
    </row>
    <row r="238" spans="1:7" x14ac:dyDescent="0.25">
      <c r="A238" s="99" t="s">
        <v>180</v>
      </c>
      <c r="B238" s="101">
        <v>62.66</v>
      </c>
      <c r="C238" s="220">
        <v>0</v>
      </c>
      <c r="D238" s="101">
        <v>0</v>
      </c>
      <c r="E238" s="101">
        <v>0</v>
      </c>
      <c r="F238" s="196">
        <v>0</v>
      </c>
      <c r="G238" s="187">
        <v>0</v>
      </c>
    </row>
    <row r="239" spans="1:7" x14ac:dyDescent="0.25">
      <c r="A239" s="102" t="s">
        <v>131</v>
      </c>
      <c r="B239" s="105">
        <v>62.66</v>
      </c>
      <c r="C239" s="108"/>
      <c r="D239" s="102"/>
      <c r="E239" s="102"/>
      <c r="F239" s="197"/>
      <c r="G239" s="198"/>
    </row>
    <row r="240" spans="1:7" x14ac:dyDescent="0.25">
      <c r="A240" s="43" t="s">
        <v>78</v>
      </c>
      <c r="B240" s="106">
        <v>62.66</v>
      </c>
      <c r="C240" s="109"/>
      <c r="D240" s="43"/>
      <c r="E240" s="43"/>
      <c r="F240" s="199"/>
      <c r="G240" s="200"/>
    </row>
    <row r="241" spans="1:7" x14ac:dyDescent="0.25">
      <c r="A241" s="44" t="s">
        <v>79</v>
      </c>
      <c r="B241" s="86">
        <v>62.66</v>
      </c>
      <c r="C241" s="92"/>
      <c r="D241" s="44"/>
      <c r="E241" s="44"/>
      <c r="F241" s="201"/>
      <c r="G241" s="202"/>
    </row>
    <row r="242" spans="1:7" x14ac:dyDescent="0.25">
      <c r="A242" s="38" t="s">
        <v>181</v>
      </c>
      <c r="B242" s="77">
        <v>62.66</v>
      </c>
      <c r="C242" s="91"/>
      <c r="D242" s="38"/>
      <c r="E242" s="38"/>
      <c r="F242" s="194"/>
      <c r="G242" s="195"/>
    </row>
    <row r="243" spans="1:7" x14ac:dyDescent="0.25">
      <c r="A243" s="44" t="s">
        <v>79</v>
      </c>
      <c r="B243" s="86">
        <v>62.66</v>
      </c>
      <c r="C243" s="92"/>
      <c r="D243" s="44"/>
      <c r="E243" s="44"/>
      <c r="F243" s="201"/>
      <c r="G243" s="202"/>
    </row>
    <row r="244" spans="1:7" x14ac:dyDescent="0.25">
      <c r="A244" s="38" t="s">
        <v>80</v>
      </c>
      <c r="B244" s="77">
        <v>62.66</v>
      </c>
      <c r="C244" s="91"/>
      <c r="D244" s="38"/>
      <c r="E244" s="38"/>
      <c r="F244" s="194"/>
      <c r="G244" s="195"/>
    </row>
  </sheetData>
  <phoneticPr fontId="22" type="noConversion"/>
  <pageMargins left="0.7" right="0.7" top="0.75" bottom="0.75" header="0.3" footer="0.3"/>
  <pageSetup paperSize="9" scale="4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Račun prihoda i rashoda</vt:lpstr>
      <vt:lpstr>Rashodi prema funkcijskoj kl</vt:lpstr>
      <vt:lpstr>Programska klasifikacija</vt:lpstr>
      <vt:lpstr>Račun financiranja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Poliklinika SUVAG Ravnateljica</cp:lastModifiedBy>
  <cp:lastPrinted>2023-07-27T12:53:21Z</cp:lastPrinted>
  <dcterms:created xsi:type="dcterms:W3CDTF">2022-08-12T12:51:27Z</dcterms:created>
  <dcterms:modified xsi:type="dcterms:W3CDTF">2026-07-23T12:20:56Z</dcterms:modified>
</cp:coreProperties>
</file>